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144" windowWidth="15456" windowHeight="10896" activeTab="4"/>
  </bookViews>
  <sheets>
    <sheet name="ФХД (стр.1)" sheetId="13" r:id="rId1"/>
    <sheet name="ФХД (стр.2)" sheetId="14" r:id="rId2"/>
    <sheet name="ФХД (стр.3-4)" sheetId="15" r:id="rId3"/>
    <sheet name="ФХД (стр.5)" sheetId="16" r:id="rId4"/>
    <sheet name="ФХД (стр.6)" sheetId="17" r:id="rId5"/>
  </sheets>
  <definedNames>
    <definedName name="IS_DOCUMENT" localSheetId="0">'ФХД (стр.1)'!$A$53</definedName>
    <definedName name="IS_DOCUMENT" localSheetId="1">'ФХД (стр.2)'!$A$24</definedName>
    <definedName name="IS_DOCUMENT" localSheetId="2">'ФХД (стр.3-4)'!#REF!</definedName>
    <definedName name="IS_DOCUMENT" localSheetId="3">'ФХД (стр.5)'!$A$10</definedName>
    <definedName name="IS_DOCUMENT" localSheetId="4">'ФХД (стр.6)'!$A$22</definedName>
  </definedNames>
  <calcPr calcId="125725" refMode="R1C1"/>
</workbook>
</file>

<file path=xl/calcChain.xml><?xml version="1.0" encoding="utf-8"?>
<calcChain xmlns="http://schemas.openxmlformats.org/spreadsheetml/2006/main">
  <c r="E25" i="15"/>
  <c r="E23"/>
  <c r="D23" s="1"/>
  <c r="E22"/>
  <c r="D22" s="1"/>
  <c r="E21"/>
  <c r="D21"/>
  <c r="F25"/>
  <c r="I25"/>
  <c r="I11"/>
  <c r="I9" s="1"/>
  <c r="G10" i="16"/>
  <c r="D29" i="15"/>
  <c r="D28"/>
  <c r="D27"/>
  <c r="D26"/>
  <c r="D24"/>
  <c r="J20"/>
  <c r="I20"/>
  <c r="H20"/>
  <c r="G20"/>
  <c r="F20"/>
  <c r="F18" s="1"/>
  <c r="D17"/>
  <c r="D16"/>
  <c r="D14"/>
  <c r="D13"/>
  <c r="D12"/>
  <c r="J11"/>
  <c r="H11"/>
  <c r="G11"/>
  <c r="F11"/>
  <c r="D10"/>
  <c r="J9"/>
  <c r="H9"/>
  <c r="G9"/>
  <c r="E13" i="16"/>
  <c r="F13"/>
  <c r="E11"/>
  <c r="E10" s="1"/>
  <c r="F11"/>
  <c r="D11"/>
  <c r="H10"/>
  <c r="I10"/>
  <c r="K10"/>
  <c r="L10"/>
  <c r="D25" i="15" l="1"/>
  <c r="J13" i="16" s="1"/>
  <c r="D13" s="1"/>
  <c r="D10" s="1"/>
  <c r="F9" i="15"/>
  <c r="D18"/>
  <c r="E20"/>
  <c r="E15" s="1"/>
  <c r="F10" i="16"/>
  <c r="D20" i="15" l="1"/>
  <c r="J10" i="16"/>
  <c r="D15" i="15"/>
  <c r="D11" s="1"/>
  <c r="D9" s="1"/>
  <c r="E11"/>
  <c r="E9"/>
</calcChain>
</file>

<file path=xl/sharedStrings.xml><?xml version="1.0" encoding="utf-8"?>
<sst xmlns="http://schemas.openxmlformats.org/spreadsheetml/2006/main" count="220" uniqueCount="180">
  <si>
    <t>Наименование показателя</t>
  </si>
  <si>
    <t>"</t>
  </si>
  <si>
    <t xml:space="preserve"> г.</t>
  </si>
  <si>
    <t>План финансово-хозяйственной деятельности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</si>
  <si>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</si>
  <si>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</si>
  <si>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</si>
  <si>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</si>
  <si>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</si>
  <si>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</si>
  <si>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</si>
  <si>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</si>
  <si>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(наименование должности лица, утверждающего документ)</t>
  </si>
  <si>
    <t>Форма по КФД</t>
  </si>
  <si>
    <t>ИНН/КПП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</si>
  <si>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</si>
  <si>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</si>
  <si>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</si>
  <si>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</si>
  <si>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Наименование государственного</t>
  </si>
  <si>
    <t>(подразделения)</t>
  </si>
  <si>
    <t>учреждения (подразделения)</t>
  </si>
  <si>
    <t>по РУБП/НУБП</t>
  </si>
  <si>
    <t>по ОКВ</t>
  </si>
  <si>
    <t>643</t>
  </si>
  <si>
    <t>1.3. Перечень услуг (работ), осуществляемых в том числе и за плату:</t>
  </si>
  <si>
    <t>II. Показатели финансового состояния учреждения (подразделения)</t>
  </si>
  <si>
    <t>N п/п</t>
  </si>
  <si>
    <t>Сумма, тыс. руб.</t>
  </si>
  <si>
    <t>Нефинансовые активы, всего:</t>
  </si>
  <si>
    <t>из них:
недвижимое имущество, всего:</t>
  </si>
  <si>
    <t>в том числе: остаточная стоимость</t>
  </si>
  <si>
    <t>особо ценное движимое имущество, всего:</t>
  </si>
  <si>
    <t>Финансовые активы, всего:</t>
  </si>
  <si>
    <t>из них: 
денежные средства учреждения, всего</t>
  </si>
  <si>
    <t>в том числе:
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</si>
  <si>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</si>
  <si>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</si>
  <si>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</si>
  <si>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</si>
  <si>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</si>
  <si>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из них:
долговые обязательства</t>
  </si>
  <si>
    <t>кредиторская задолженность:</t>
  </si>
  <si>
    <t>в том числе:
просроченная кредиторская задолженность</t>
  </si>
  <si>
    <t>Код по бюджетной классификации Российской Федерации</t>
  </si>
  <si>
    <t>Объем финансового обеспечения, руб (с точностью до двух знаков после запятой - 0,00)</t>
  </si>
  <si>
    <t>всего</t>
  </si>
  <si>
    <t>в том числе:</t>
  </si>
  <si>
    <t>субсидия на финансовое обеспечение выполнения государственного (муниципального)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</si>
  <si>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</si>
  <si>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</si>
  <si>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</si>
  <si>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</si>
  <si>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</si>
  <si>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Год начала закупки</t>
  </si>
  <si>
    <t>всего на закупки</t>
  </si>
  <si>
    <t xml:space="preserve">V. Сведения о средствах, поступающих во временное распоряжение учреждения </t>
  </si>
  <si>
    <t>(очередной финансовый год)</t>
  </si>
  <si>
    <t>Сумма (руб, с точностью до двух знаков после запятой - 0,00)</t>
  </si>
  <si>
    <t>Остаток средств на начало года</t>
  </si>
  <si>
    <t>Остаток средств на конец года</t>
  </si>
  <si>
    <t>Поступление</t>
  </si>
  <si>
    <t>Выбытие</t>
  </si>
  <si>
    <t>VI. Справочная информация</t>
  </si>
  <si>
    <t>Сумма (тыс. руб)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</si>
  <si>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</si>
  <si>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</si>
  <si>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</si>
  <si>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IV. Показатели выплат по расходам на закупку товаров, работ, услуг учреждения (подразделения) на</t>
  </si>
  <si>
    <t>на 2016 год и плановый период 2017 и 2018 годов</t>
  </si>
  <si>
    <t>управление образования администрации города Минусинска</t>
  </si>
  <si>
    <t>130</t>
  </si>
  <si>
    <t>Возмещение от коммунальных услуг</t>
  </si>
  <si>
    <t>140</t>
  </si>
  <si>
    <t>Родительская плата</t>
  </si>
  <si>
    <t>Субсидии на иные цели</t>
  </si>
  <si>
    <t>180</t>
  </si>
  <si>
    <t>Субсидии на муниципальное задание</t>
  </si>
  <si>
    <t>Закупка товаров, работ, услуг в целях капитального ремонта муниципального имущества</t>
  </si>
  <si>
    <t>243</t>
  </si>
  <si>
    <t>112</t>
  </si>
  <si>
    <t>Иные выплаты персоналу учреждений, за исключением фонда оплаты труда</t>
  </si>
  <si>
    <t>Исполнение судебных актов</t>
  </si>
  <si>
    <t>831</t>
  </si>
  <si>
    <t>244</t>
  </si>
  <si>
    <t>Страховые выплаты</t>
  </si>
  <si>
    <t>119</t>
  </si>
  <si>
    <t>853</t>
  </si>
  <si>
    <t>852</t>
  </si>
  <si>
    <t>Фонд оплаты труда</t>
  </si>
  <si>
    <t>111</t>
  </si>
  <si>
    <t>Поступления от доходов, всего</t>
  </si>
  <si>
    <t>Выплаты по расходам, всего</t>
  </si>
  <si>
    <t>Поступление финансовых активов, всего:</t>
  </si>
  <si>
    <t>X</t>
  </si>
  <si>
    <t>из них:увеличение остатков средств</t>
  </si>
  <si>
    <t>прочие поступления</t>
  </si>
  <si>
    <t>Выбытие финансовых активов, всего</t>
  </si>
  <si>
    <t>Из них:уменьшение остатков средств</t>
  </si>
  <si>
    <t>прочие выбытия</t>
  </si>
  <si>
    <t>Код строки</t>
  </si>
  <si>
    <t>Сумма выплат по расходам на закупку товаров, работ и услуг, руб. (с точностью до двух знаков после запятой - 0,00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</si>
  <si>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</si>
  <si>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</si>
  <si>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</si>
  <si>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</si>
  <si>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</si>
  <si>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1.1. Цели деятельности государственного автономного учреждения (подразделения):</t>
  </si>
  <si>
    <t>1.2. Виды деятельности государственного  автономного учреждения (подразделения):</t>
  </si>
  <si>
    <t>I. Сведения о деятельности государственного  автономного учреждения</t>
  </si>
  <si>
    <t>обеспечение целостного развития личности ребенка в период дошкольного детства</t>
  </si>
  <si>
    <t>на 2016 г. очередной финансовый год</t>
  </si>
  <si>
    <t>на 2017 г. 1-ый год планового периода</t>
  </si>
  <si>
    <t>на 2018 г. 2-ой год планового периода</t>
  </si>
  <si>
    <t>на 2018г. 1-ый год планового периода</t>
  </si>
  <si>
    <t>Реализация основной общеобразовательной программы дошкольного образования</t>
  </si>
  <si>
    <t>Реализация дополнительных программ  дошкольного образования</t>
  </si>
  <si>
    <t xml:space="preserve">Присмотр и уход </t>
  </si>
  <si>
    <t>муниципальное дошкольное образовательное автономное учреждение "Детский сад № 23 "Улыбка"комбинированного вида</t>
  </si>
  <si>
    <t>2455017241/245501001</t>
  </si>
  <si>
    <t>государственного автономного</t>
  </si>
  <si>
    <t>г.Минусинск,пр.Сафьяновых,д.10</t>
  </si>
  <si>
    <t>Щ61540</t>
  </si>
  <si>
    <t>58790202</t>
  </si>
  <si>
    <t>автономного учреждения</t>
  </si>
  <si>
    <t>Приложение 2</t>
  </si>
  <si>
    <t xml:space="preserve">к Порядку соответсвия и </t>
  </si>
  <si>
    <t>утверждения плана финансово-</t>
  </si>
  <si>
    <t>хозяйственной деятельности</t>
  </si>
  <si>
    <t>муниципальных учреждений</t>
  </si>
  <si>
    <t>СОГЛАСОВАНО</t>
  </si>
  <si>
    <t>заключение наблюдательного совета</t>
  </si>
  <si>
    <t>от "___"______20__года № ___</t>
  </si>
  <si>
    <t>Председатель:</t>
  </si>
  <si>
    <t>4. Общая балансовая стоимость недвижимого муниципального имущества на дату составления Плана:</t>
  </si>
  <si>
    <t>4.1. Стоимость имущества на праве оперативного управления:</t>
  </si>
  <si>
    <t>4.2. Стоимость имущества, приобретенного учреждением за счет выделенных собственником имущества учреждения средств:</t>
  </si>
  <si>
    <t>4.3. Стоимость имущества, приобретенного учреждением за счет доходов, полученных от иной приносящей доход деятельности:</t>
  </si>
  <si>
    <t>5. Общая балансовая стоимость движимого муниципального имущества:</t>
  </si>
  <si>
    <t>6. Балансовая стоимость особо ценного движимого имущества:</t>
  </si>
  <si>
    <t xml:space="preserve">III. Показатели по поступлениям и выплатам учреждения (подразделения)  </t>
  </si>
  <si>
    <t>Доходы от собственности (аренды)</t>
  </si>
  <si>
    <t xml:space="preserve">Доходы от оказания услуг, работ </t>
  </si>
  <si>
    <t>Платные</t>
  </si>
  <si>
    <t>Поступления от штрафов, пеней, иных сумм принудительного изъятия</t>
  </si>
  <si>
    <t>Безвозмездные поступления (гранды)</t>
  </si>
  <si>
    <t>150</t>
  </si>
  <si>
    <t>200</t>
  </si>
  <si>
    <t>210</t>
  </si>
  <si>
    <t>220</t>
  </si>
  <si>
    <t>230</t>
  </si>
  <si>
    <t>240</t>
  </si>
  <si>
    <t xml:space="preserve">Расходы на закупку товаров, работ, услуг, </t>
  </si>
  <si>
    <t>250</t>
  </si>
  <si>
    <t>Социальные выплаты гражданам (премии, гранды)</t>
  </si>
  <si>
    <t>260</t>
  </si>
  <si>
    <t>350</t>
  </si>
  <si>
    <t>270</t>
  </si>
  <si>
    <t>Уплата иных платежей (штрафы, пени, обеспечение заявок и др. )</t>
  </si>
  <si>
    <t>280</t>
  </si>
  <si>
    <t>Уплата прочих налогов и сборов, гос.пошлина учреждением-ответчиком</t>
  </si>
  <si>
    <t>290</t>
  </si>
  <si>
    <t>(уполномоченное лицо)</t>
  </si>
  <si>
    <t>(подпись) (расшифровка подписи)</t>
  </si>
  <si>
    <t>Зам.главного бухгалтера</t>
  </si>
  <si>
    <t>(иное уполномоченное лицо)</t>
  </si>
  <si>
    <t>Исполнитель документа</t>
  </si>
  <si>
    <t>________ Граубергер Н.О.</t>
  </si>
  <si>
    <t>телефон 2 00 07</t>
  </si>
  <si>
    <t>________ Сусарева Е.М.</t>
  </si>
  <si>
    <t>Заведующий МАДОУ "Детский сад № 23"</t>
  </si>
  <si>
    <t>5324,10 тыс.руб.</t>
  </si>
  <si>
    <t>90тыс.руб.</t>
  </si>
  <si>
    <t>________ Тиунова С.А.</t>
  </si>
  <si>
    <t>94 тыс.руб</t>
  </si>
  <si>
    <t>2557,30 тыс.руб.</t>
  </si>
  <si>
    <t>26</t>
  </si>
  <si>
    <t>октября</t>
  </si>
  <si>
    <t xml:space="preserve">26 </t>
  </si>
  <si>
    <t>16</t>
  </si>
</sst>
</file>

<file path=xl/styles.xml><?xml version="1.0" encoding="utf-8"?>
<styleSheet xmlns="http://schemas.openxmlformats.org/spreadsheetml/2006/main">
  <fonts count="11"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9"/>
      <color indexed="12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 applyFill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 vertical="center"/>
    </xf>
    <xf numFmtId="0" fontId="5" fillId="0" borderId="0" xfId="0" applyFont="1"/>
    <xf numFmtId="49" fontId="1" fillId="0" borderId="0" xfId="0" applyNumberFormat="1" applyFont="1" applyFill="1" applyBorder="1" applyAlignment="1"/>
    <xf numFmtId="49" fontId="1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/>
    <xf numFmtId="0" fontId="1" fillId="0" borderId="0" xfId="0" applyFont="1" applyFill="1"/>
    <xf numFmtId="0" fontId="2" fillId="0" borderId="0" xfId="0" applyFont="1" applyFill="1"/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vertical="top"/>
    </xf>
    <xf numFmtId="0" fontId="4" fillId="0" borderId="0" xfId="0" applyFont="1" applyFill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/>
    <xf numFmtId="0" fontId="1" fillId="0" borderId="0" xfId="0" applyFont="1" applyFill="1" applyAlignment="1">
      <alignment vertical="top"/>
    </xf>
    <xf numFmtId="0" fontId="1" fillId="0" borderId="0" xfId="0" applyFont="1" applyFill="1" applyBorder="1"/>
    <xf numFmtId="0" fontId="1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/>
    <xf numFmtId="0" fontId="1" fillId="0" borderId="2" xfId="0" applyFont="1" applyFill="1" applyBorder="1" applyAlignment="1"/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justify"/>
    </xf>
    <xf numFmtId="0" fontId="0" fillId="0" borderId="0" xfId="0" applyFill="1"/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0" borderId="3" xfId="0" applyFont="1" applyBorder="1" applyAlignment="1">
      <alignment vertical="center" wrapText="1"/>
    </xf>
    <xf numFmtId="0" fontId="4" fillId="0" borderId="0" xfId="0" applyFont="1" applyAlignment="1"/>
    <xf numFmtId="49" fontId="5" fillId="0" borderId="0" xfId="0" applyNumberFormat="1" applyFont="1"/>
    <xf numFmtId="0" fontId="5" fillId="0" borderId="0" xfId="0" applyFont="1" applyBorder="1" applyAlignment="1">
      <alignment horizontal="justify" vertical="center" wrapText="1"/>
    </xf>
    <xf numFmtId="49" fontId="5" fillId="0" borderId="0" xfId="0" applyNumberFormat="1" applyFont="1" applyBorder="1" applyAlignment="1">
      <alignment horizontal="justify" vertical="center" wrapText="1"/>
    </xf>
    <xf numFmtId="2" fontId="5" fillId="0" borderId="3" xfId="0" applyNumberFormat="1" applyFont="1" applyBorder="1" applyAlignment="1">
      <alignment horizontal="right" vertical="top" wrapText="1"/>
    </xf>
    <xf numFmtId="49" fontId="5" fillId="0" borderId="3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left" vertical="top" wrapText="1"/>
    </xf>
    <xf numFmtId="0" fontId="5" fillId="3" borderId="3" xfId="0" applyFont="1" applyFill="1" applyBorder="1" applyAlignment="1">
      <alignment horizontal="right" vertical="center" wrapText="1"/>
    </xf>
    <xf numFmtId="0" fontId="5" fillId="3" borderId="3" xfId="0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left" vertical="top" wrapText="1"/>
    </xf>
    <xf numFmtId="49" fontId="5" fillId="3" borderId="3" xfId="0" applyNumberFormat="1" applyFont="1" applyFill="1" applyBorder="1" applyAlignment="1">
      <alignment horizontal="center" vertical="top" wrapText="1"/>
    </xf>
    <xf numFmtId="4" fontId="8" fillId="0" borderId="13" xfId="0" applyNumberFormat="1" applyFont="1" applyFill="1" applyBorder="1" applyAlignment="1" applyProtection="1"/>
    <xf numFmtId="0" fontId="7" fillId="0" borderId="3" xfId="0" applyNumberFormat="1" applyFont="1" applyFill="1" applyBorder="1" applyAlignment="1" applyProtection="1">
      <alignment horizontal="center" vertical="top"/>
    </xf>
    <xf numFmtId="0" fontId="7" fillId="0" borderId="3" xfId="0" applyNumberFormat="1" applyFont="1" applyFill="1" applyBorder="1" applyAlignment="1" applyProtection="1">
      <alignment vertical="top" wrapText="1"/>
    </xf>
    <xf numFmtId="0" fontId="7" fillId="0" borderId="3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vertical="top" wrapText="1"/>
    </xf>
    <xf numFmtId="0" fontId="8" fillId="0" borderId="3" xfId="0" applyNumberFormat="1" applyFont="1" applyFill="1" applyBorder="1" applyAlignment="1" applyProtection="1">
      <alignment vertical="top"/>
    </xf>
    <xf numFmtId="4" fontId="8" fillId="0" borderId="3" xfId="0" applyNumberFormat="1" applyFont="1" applyFill="1" applyBorder="1" applyAlignment="1" applyProtection="1"/>
    <xf numFmtId="4" fontId="8" fillId="0" borderId="3" xfId="0" applyNumberFormat="1" applyFont="1" applyFill="1" applyBorder="1" applyAlignment="1" applyProtection="1">
      <alignment vertical="top"/>
    </xf>
    <xf numFmtId="0" fontId="7" fillId="0" borderId="3" xfId="0" applyNumberFormat="1" applyFont="1" applyFill="1" applyBorder="1" applyAlignment="1" applyProtection="1">
      <alignment horizontal="center" vertical="top" wrapText="1"/>
    </xf>
    <xf numFmtId="2" fontId="5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5" fillId="3" borderId="3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right" vertical="top" wrapText="1"/>
    </xf>
    <xf numFmtId="4" fontId="5" fillId="3" borderId="3" xfId="0" applyNumberFormat="1" applyFont="1" applyFill="1" applyBorder="1" applyAlignment="1">
      <alignment horizontal="right" vertical="top" wrapText="1"/>
    </xf>
    <xf numFmtId="0" fontId="0" fillId="2" borderId="0" xfId="0" applyFill="1"/>
    <xf numFmtId="0" fontId="6" fillId="2" borderId="0" xfId="0" applyFont="1" applyFill="1" applyAlignment="1">
      <alignment vertical="top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right" vertical="top" wrapText="1"/>
    </xf>
    <xf numFmtId="4" fontId="5" fillId="0" borderId="3" xfId="0" applyNumberFormat="1" applyFont="1" applyFill="1" applyBorder="1" applyAlignment="1">
      <alignment horizontal="center" vertical="center" wrapText="1"/>
    </xf>
    <xf numFmtId="4" fontId="5" fillId="4" borderId="3" xfId="0" applyNumberFormat="1" applyFont="1" applyFill="1" applyBorder="1" applyAlignment="1">
      <alignment horizontal="right" vertical="top" wrapText="1"/>
    </xf>
    <xf numFmtId="4" fontId="5" fillId="5" borderId="3" xfId="0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vertical="center" wrapText="1"/>
    </xf>
    <xf numFmtId="0" fontId="10" fillId="0" borderId="12" xfId="0" applyNumberFormat="1" applyFont="1" applyFill="1" applyBorder="1" applyAlignment="1" applyProtection="1">
      <alignment vertical="top" wrapText="1"/>
    </xf>
    <xf numFmtId="0" fontId="10" fillId="0" borderId="12" xfId="0" applyNumberFormat="1" applyFont="1" applyFill="1" applyBorder="1" applyAlignment="1" applyProtection="1">
      <alignment horizontal="center" vertical="top" wrapText="1"/>
    </xf>
    <xf numFmtId="0" fontId="10" fillId="0" borderId="13" xfId="0" applyNumberFormat="1" applyFont="1" applyFill="1" applyBorder="1" applyAlignment="1" applyProtection="1">
      <alignment horizontal="center"/>
    </xf>
    <xf numFmtId="4" fontId="10" fillId="0" borderId="13" xfId="0" applyNumberFormat="1" applyFont="1" applyFill="1" applyBorder="1" applyAlignment="1" applyProtection="1">
      <alignment horizontal="center"/>
    </xf>
    <xf numFmtId="2" fontId="5" fillId="0" borderId="3" xfId="0" applyNumberFormat="1" applyFont="1" applyBorder="1" applyAlignment="1">
      <alignment horizontal="right" vertical="center" wrapText="1"/>
    </xf>
    <xf numFmtId="0" fontId="4" fillId="0" borderId="0" xfId="0" applyFont="1" applyFill="1" applyAlignment="1">
      <alignment horizontal="center"/>
    </xf>
    <xf numFmtId="0" fontId="1" fillId="2" borderId="0" xfId="0" applyFont="1" applyFill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left" wrapText="1"/>
    </xf>
    <xf numFmtId="49" fontId="4" fillId="0" borderId="4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wrapText="1"/>
    </xf>
    <xf numFmtId="49" fontId="1" fillId="0" borderId="5" xfId="0" applyNumberFormat="1" applyFont="1" applyFill="1" applyBorder="1" applyAlignment="1">
      <alignment horizontal="center" wrapText="1"/>
    </xf>
    <xf numFmtId="49" fontId="1" fillId="0" borderId="6" xfId="0" applyNumberFormat="1" applyFont="1" applyFill="1" applyBorder="1" applyAlignment="1">
      <alignment horizontal="center" wrapText="1"/>
    </xf>
    <xf numFmtId="49" fontId="1" fillId="2" borderId="0" xfId="0" applyNumberFormat="1" applyFont="1" applyFill="1" applyAlignment="1">
      <alignment horizontal="left" vertical="center"/>
    </xf>
    <xf numFmtId="0" fontId="1" fillId="0" borderId="0" xfId="0" applyFont="1" applyFill="1" applyBorder="1" applyAlignment="1">
      <alignment horizontal="left" wrapText="1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49" fontId="1" fillId="0" borderId="4" xfId="0" applyNumberFormat="1" applyFont="1" applyFill="1" applyBorder="1" applyAlignment="1">
      <alignment horizontal="left"/>
    </xf>
    <xf numFmtId="49" fontId="1" fillId="0" borderId="4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 vertical="top"/>
    </xf>
    <xf numFmtId="0" fontId="6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/>
    </xf>
    <xf numFmtId="0" fontId="4" fillId="0" borderId="0" xfId="0" applyFont="1" applyAlignment="1">
      <alignment horizontal="center"/>
    </xf>
    <xf numFmtId="0" fontId="5" fillId="0" borderId="9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7" fillId="0" borderId="3" xfId="0" applyNumberFormat="1" applyFont="1" applyFill="1" applyBorder="1" applyAlignment="1" applyProtection="1">
      <alignment horizontal="center" vertical="top"/>
    </xf>
    <xf numFmtId="0" fontId="7" fillId="0" borderId="3" xfId="0" applyNumberFormat="1" applyFont="1" applyFill="1" applyBorder="1" applyAlignment="1" applyProtection="1">
      <alignment horizontal="center" vertical="top" wrapText="1"/>
    </xf>
    <xf numFmtId="0" fontId="9" fillId="0" borderId="1" xfId="0" applyNumberFormat="1" applyFont="1" applyFill="1" applyBorder="1" applyAlignment="1" applyProtection="1">
      <alignment horizontal="center" vertical="top" wrapText="1"/>
    </xf>
    <xf numFmtId="0" fontId="9" fillId="0" borderId="5" xfId="0" applyNumberFormat="1" applyFont="1" applyFill="1" applyBorder="1" applyAlignment="1" applyProtection="1">
      <alignment horizontal="center" vertical="top" wrapText="1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W59"/>
  <sheetViews>
    <sheetView workbookViewId="0">
      <selection activeCell="AS30" sqref="AS30:EW31"/>
    </sheetView>
  </sheetViews>
  <sheetFormatPr defaultRowHeight="13.2"/>
  <cols>
    <col min="1" max="153" width="0.77734375" customWidth="1"/>
  </cols>
  <sheetData>
    <row r="1" spans="1:153" ht="13.8">
      <c r="CY1" s="96" t="s">
        <v>125</v>
      </c>
      <c r="CZ1" s="96"/>
      <c r="DA1" s="96"/>
      <c r="DB1" s="96"/>
      <c r="DC1" s="96"/>
      <c r="DD1" s="96"/>
      <c r="DE1" s="96"/>
      <c r="DF1" s="96"/>
      <c r="DG1" s="96"/>
      <c r="DH1" s="96"/>
      <c r="DI1" s="96"/>
      <c r="DJ1" s="96"/>
      <c r="DK1" s="96"/>
      <c r="DL1" s="96"/>
      <c r="DM1" s="96"/>
      <c r="DN1" s="96"/>
      <c r="DO1" s="96"/>
      <c r="DP1" s="96"/>
      <c r="DQ1" s="96"/>
      <c r="DR1" s="96"/>
      <c r="DS1" s="96"/>
      <c r="DT1" s="96"/>
      <c r="DU1" s="96"/>
      <c r="DV1" s="96"/>
      <c r="DW1" s="96"/>
      <c r="DX1" s="96"/>
      <c r="DY1" s="96"/>
      <c r="DZ1" s="96"/>
      <c r="EA1" s="96"/>
      <c r="EB1" s="96"/>
      <c r="EC1" s="96"/>
      <c r="ED1" s="96"/>
      <c r="EE1" s="96"/>
      <c r="EF1" s="96"/>
      <c r="EG1" s="96"/>
      <c r="EH1" s="96"/>
      <c r="EI1" s="96"/>
      <c r="EJ1" s="96"/>
      <c r="EK1" s="96"/>
      <c r="EL1" s="96"/>
      <c r="EM1" s="96"/>
      <c r="EN1" s="96"/>
      <c r="EO1" s="96"/>
      <c r="EP1" s="96"/>
      <c r="EQ1" s="96"/>
      <c r="ER1" s="96"/>
      <c r="ES1" s="96"/>
      <c r="ET1" s="96"/>
      <c r="EU1" s="96"/>
      <c r="EV1" s="96"/>
      <c r="EW1" s="96"/>
    </row>
    <row r="2" spans="1:153" ht="13.8">
      <c r="CY2" s="96" t="s">
        <v>126</v>
      </c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/>
      <c r="DZ2" s="96"/>
      <c r="EA2" s="96"/>
      <c r="EB2" s="96"/>
      <c r="EC2" s="96"/>
      <c r="ED2" s="96"/>
      <c r="EE2" s="96"/>
      <c r="EF2" s="96"/>
      <c r="EG2" s="96"/>
      <c r="EH2" s="96"/>
      <c r="EI2" s="96"/>
      <c r="EJ2" s="96"/>
      <c r="EK2" s="96"/>
      <c r="EL2" s="96"/>
      <c r="EM2" s="96"/>
      <c r="EN2" s="96"/>
      <c r="EO2" s="96"/>
      <c r="EP2" s="96"/>
      <c r="EQ2" s="96"/>
      <c r="ER2" s="96"/>
      <c r="ES2" s="96"/>
      <c r="ET2" s="96"/>
      <c r="EU2" s="96"/>
      <c r="EV2" s="96"/>
      <c r="EW2" s="96"/>
    </row>
    <row r="3" spans="1:153" ht="13.8">
      <c r="CY3" s="96" t="s">
        <v>127</v>
      </c>
      <c r="CZ3" s="96"/>
      <c r="DA3" s="96"/>
      <c r="DB3" s="96"/>
      <c r="DC3" s="96"/>
      <c r="DD3" s="96"/>
      <c r="DE3" s="96"/>
      <c r="DF3" s="96"/>
      <c r="DG3" s="96"/>
      <c r="DH3" s="96"/>
      <c r="DI3" s="96"/>
      <c r="DJ3" s="96"/>
      <c r="DK3" s="96"/>
      <c r="DL3" s="96"/>
      <c r="DM3" s="96"/>
      <c r="DN3" s="96"/>
      <c r="DO3" s="96"/>
      <c r="DP3" s="96"/>
      <c r="DQ3" s="96"/>
      <c r="DR3" s="96"/>
      <c r="DS3" s="96"/>
      <c r="DT3" s="96"/>
      <c r="DU3" s="96"/>
      <c r="DV3" s="96"/>
      <c r="DW3" s="96"/>
      <c r="DX3" s="96"/>
      <c r="DY3" s="96"/>
      <c r="DZ3" s="96"/>
      <c r="EA3" s="96"/>
      <c r="EB3" s="96"/>
      <c r="EC3" s="96"/>
      <c r="ED3" s="96"/>
      <c r="EE3" s="96"/>
      <c r="EF3" s="96"/>
      <c r="EG3" s="96"/>
      <c r="EH3" s="96"/>
      <c r="EI3" s="96"/>
      <c r="EJ3" s="96"/>
      <c r="EK3" s="96"/>
      <c r="EL3" s="96"/>
      <c r="EM3" s="96"/>
      <c r="EN3" s="96"/>
      <c r="EO3" s="96"/>
      <c r="EP3" s="96"/>
      <c r="EQ3" s="96"/>
      <c r="ER3" s="96"/>
      <c r="ES3" s="96"/>
      <c r="ET3" s="96"/>
      <c r="EU3" s="96"/>
      <c r="EV3" s="96"/>
      <c r="EW3" s="96"/>
    </row>
    <row r="4" spans="1:153" ht="13.8">
      <c r="CY4" s="96" t="s">
        <v>128</v>
      </c>
      <c r="CZ4" s="96"/>
      <c r="DA4" s="96"/>
      <c r="DB4" s="96"/>
      <c r="DC4" s="96"/>
      <c r="DD4" s="96"/>
      <c r="DE4" s="96"/>
      <c r="DF4" s="96"/>
      <c r="DG4" s="96"/>
      <c r="DH4" s="96"/>
      <c r="DI4" s="96"/>
      <c r="DJ4" s="96"/>
      <c r="DK4" s="96"/>
      <c r="DL4" s="96"/>
      <c r="DM4" s="96"/>
      <c r="DN4" s="96"/>
      <c r="DO4" s="96"/>
      <c r="DP4" s="96"/>
      <c r="DQ4" s="96"/>
      <c r="DR4" s="96"/>
      <c r="DS4" s="96"/>
      <c r="DT4" s="96"/>
      <c r="DU4" s="96"/>
      <c r="DV4" s="96"/>
      <c r="DW4" s="96"/>
      <c r="DX4" s="96"/>
      <c r="DY4" s="96"/>
      <c r="DZ4" s="96"/>
      <c r="EA4" s="96"/>
      <c r="EB4" s="96"/>
      <c r="EC4" s="96"/>
      <c r="ED4" s="96"/>
      <c r="EE4" s="96"/>
      <c r="EF4" s="96"/>
      <c r="EG4" s="96"/>
      <c r="EH4" s="96"/>
      <c r="EI4" s="96"/>
      <c r="EJ4" s="96"/>
      <c r="EK4" s="96"/>
      <c r="EL4" s="96"/>
      <c r="EM4" s="96"/>
      <c r="EN4" s="96"/>
      <c r="EO4" s="96"/>
      <c r="EP4" s="96"/>
      <c r="EQ4" s="96"/>
      <c r="ER4" s="96"/>
      <c r="ES4" s="96"/>
      <c r="ET4" s="96"/>
      <c r="EU4" s="96"/>
      <c r="EV4" s="96"/>
      <c r="EW4" s="96"/>
    </row>
    <row r="5" spans="1:153" ht="13.8">
      <c r="CY5" s="96" t="s">
        <v>129</v>
      </c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</row>
    <row r="6" spans="1:153" ht="1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</row>
    <row r="7" spans="1:153" ht="15" customHeight="1">
      <c r="A7" s="103" t="s">
        <v>130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103" t="s">
        <v>6</v>
      </c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3"/>
      <c r="EJ7" s="103"/>
      <c r="EK7" s="103"/>
      <c r="EL7" s="103"/>
      <c r="EM7" s="103"/>
      <c r="EN7" s="103"/>
      <c r="EO7" s="103"/>
      <c r="EP7" s="103"/>
      <c r="EQ7" s="103"/>
      <c r="ER7" s="103"/>
      <c r="ES7" s="103"/>
      <c r="ET7" s="103"/>
      <c r="EU7" s="103"/>
      <c r="EV7" s="103"/>
      <c r="EW7" s="103"/>
    </row>
    <row r="8" spans="1:153" ht="15" customHeight="1">
      <c r="A8" s="22" t="s">
        <v>131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104" t="s">
        <v>170</v>
      </c>
      <c r="CY8" s="104"/>
      <c r="CZ8" s="104"/>
      <c r="DA8" s="104"/>
      <c r="DB8" s="104"/>
      <c r="DC8" s="104"/>
      <c r="DD8" s="104"/>
      <c r="DE8" s="104"/>
      <c r="DF8" s="104"/>
      <c r="DG8" s="104"/>
      <c r="DH8" s="104"/>
      <c r="DI8" s="104"/>
      <c r="DJ8" s="104"/>
      <c r="DK8" s="104"/>
      <c r="DL8" s="104"/>
      <c r="DM8" s="104"/>
      <c r="DN8" s="104"/>
      <c r="DO8" s="104"/>
      <c r="DP8" s="104"/>
      <c r="DQ8" s="104"/>
      <c r="DR8" s="104"/>
      <c r="DS8" s="104"/>
      <c r="DT8" s="104"/>
      <c r="DU8" s="104"/>
      <c r="DV8" s="104"/>
      <c r="DW8" s="104"/>
      <c r="DX8" s="104"/>
      <c r="DY8" s="104"/>
      <c r="DZ8" s="104"/>
      <c r="EA8" s="104"/>
      <c r="EB8" s="104"/>
      <c r="EC8" s="104"/>
      <c r="ED8" s="104"/>
      <c r="EE8" s="104"/>
      <c r="EF8" s="104"/>
      <c r="EG8" s="104"/>
      <c r="EH8" s="104"/>
      <c r="EI8" s="104"/>
      <c r="EJ8" s="104"/>
      <c r="EK8" s="104"/>
      <c r="EL8" s="104"/>
      <c r="EM8" s="104"/>
      <c r="EN8" s="104"/>
      <c r="EO8" s="104"/>
      <c r="EP8" s="104"/>
      <c r="EQ8" s="104"/>
      <c r="ER8" s="104"/>
      <c r="ES8" s="104"/>
      <c r="ET8" s="104"/>
      <c r="EU8" s="104"/>
      <c r="EV8" s="104"/>
      <c r="EW8" s="104"/>
    </row>
    <row r="9" spans="1:153" ht="15" customHeight="1">
      <c r="A9" s="103" t="s">
        <v>132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105" t="s">
        <v>12</v>
      </c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  <c r="DQ9" s="105"/>
      <c r="DR9" s="105"/>
      <c r="DS9" s="105"/>
      <c r="DT9" s="105"/>
      <c r="DU9" s="105"/>
      <c r="DV9" s="105"/>
      <c r="DW9" s="105"/>
      <c r="DX9" s="105"/>
      <c r="DY9" s="105"/>
      <c r="DZ9" s="105"/>
      <c r="EA9" s="105"/>
      <c r="EB9" s="105"/>
      <c r="EC9" s="105"/>
      <c r="ED9" s="105"/>
      <c r="EE9" s="105"/>
      <c r="EF9" s="105"/>
      <c r="EG9" s="105"/>
      <c r="EH9" s="105"/>
      <c r="EI9" s="105"/>
      <c r="EJ9" s="105"/>
      <c r="EK9" s="105"/>
      <c r="EL9" s="105"/>
      <c r="EM9" s="105"/>
      <c r="EN9" s="105"/>
      <c r="EO9" s="105"/>
      <c r="EP9" s="105"/>
      <c r="EQ9" s="105"/>
      <c r="ER9" s="105"/>
      <c r="ES9" s="105"/>
      <c r="ET9" s="105"/>
      <c r="EU9" s="105"/>
      <c r="EV9" s="105"/>
      <c r="EW9" s="105"/>
    </row>
    <row r="10" spans="1:153" ht="15" customHeight="1">
      <c r="A10" s="106" t="s">
        <v>133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104"/>
      <c r="CY10" s="104"/>
      <c r="CZ10" s="104"/>
      <c r="DA10" s="104"/>
      <c r="DB10" s="104"/>
      <c r="DC10" s="104"/>
      <c r="DD10" s="104"/>
      <c r="DE10" s="104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8"/>
      <c r="DS10" s="8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J10" s="104"/>
      <c r="EK10" s="104"/>
      <c r="EL10" s="104"/>
      <c r="EM10" s="104"/>
      <c r="EN10" s="104"/>
      <c r="EO10" s="104"/>
      <c r="EP10" s="104"/>
      <c r="EQ10" s="104"/>
      <c r="ER10" s="104"/>
      <c r="ES10" s="104"/>
      <c r="ET10" s="104"/>
      <c r="EU10" s="104"/>
      <c r="EV10" s="104"/>
      <c r="EW10" s="104"/>
    </row>
    <row r="11" spans="1:153" ht="15" customHeight="1">
      <c r="A11" s="104"/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8"/>
      <c r="V11" s="8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107" t="s">
        <v>4</v>
      </c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9"/>
      <c r="DS11" s="9"/>
      <c r="DT11" s="107" t="s">
        <v>5</v>
      </c>
      <c r="DU11" s="107"/>
      <c r="DV11" s="107"/>
      <c r="DW11" s="107"/>
      <c r="DX11" s="107"/>
      <c r="DY11" s="107"/>
      <c r="DZ11" s="107"/>
      <c r="EA11" s="107"/>
      <c r="EB11" s="107"/>
      <c r="EC11" s="107"/>
      <c r="ED11" s="107"/>
      <c r="EE11" s="107"/>
      <c r="EF11" s="107"/>
      <c r="EG11" s="107"/>
      <c r="EH11" s="107"/>
      <c r="EI11" s="107"/>
      <c r="EJ11" s="107"/>
      <c r="EK11" s="107"/>
      <c r="EL11" s="107"/>
      <c r="EM11" s="107"/>
      <c r="EN11" s="107"/>
      <c r="EO11" s="107"/>
      <c r="EP11" s="107"/>
      <c r="EQ11" s="107"/>
      <c r="ER11" s="107"/>
      <c r="ES11" s="107"/>
      <c r="ET11" s="107"/>
      <c r="EU11" s="107"/>
      <c r="EV11" s="107"/>
      <c r="EW11" s="107"/>
    </row>
    <row r="12" spans="1:153" ht="15" customHeight="1">
      <c r="A12" s="107" t="s">
        <v>4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9"/>
      <c r="V12" s="9"/>
      <c r="W12" s="107" t="s">
        <v>5</v>
      </c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10" t="s">
        <v>1</v>
      </c>
      <c r="DG12" s="98" t="s">
        <v>178</v>
      </c>
      <c r="DH12" s="98"/>
      <c r="DI12" s="98"/>
      <c r="DJ12" s="98"/>
      <c r="DK12" s="8" t="s">
        <v>1</v>
      </c>
      <c r="DL12" s="8"/>
      <c r="DM12" s="8"/>
      <c r="DN12" s="98" t="s">
        <v>177</v>
      </c>
      <c r="DO12" s="98"/>
      <c r="DP12" s="98"/>
      <c r="DQ12" s="98"/>
      <c r="DR12" s="98"/>
      <c r="DS12" s="98"/>
      <c r="DT12" s="98"/>
      <c r="DU12" s="98"/>
      <c r="DV12" s="98"/>
      <c r="DW12" s="98"/>
      <c r="DX12" s="98"/>
      <c r="DY12" s="98"/>
      <c r="DZ12" s="98"/>
      <c r="EA12" s="98"/>
      <c r="EB12" s="98"/>
      <c r="EC12" s="98"/>
      <c r="ED12" s="98"/>
      <c r="EE12" s="98"/>
      <c r="EF12" s="99">
        <v>20</v>
      </c>
      <c r="EG12" s="99"/>
      <c r="EH12" s="99"/>
      <c r="EI12" s="99"/>
      <c r="EJ12" s="97" t="s">
        <v>179</v>
      </c>
      <c r="EK12" s="97"/>
      <c r="EL12" s="97"/>
      <c r="EM12" s="97"/>
      <c r="EN12" s="8" t="s">
        <v>2</v>
      </c>
      <c r="EO12" s="8"/>
      <c r="EP12" s="8"/>
      <c r="EQ12" s="8"/>
      <c r="ER12" s="8"/>
      <c r="ES12" s="8"/>
      <c r="ET12" s="8"/>
      <c r="EU12" s="8"/>
      <c r="EV12" s="8"/>
      <c r="EW12" s="8"/>
    </row>
    <row r="13" spans="1:153" ht="15" customHeight="1">
      <c r="A13" s="8"/>
      <c r="B13" s="8"/>
      <c r="C13" s="8"/>
      <c r="D13" s="8"/>
      <c r="E13" s="8"/>
      <c r="F13" s="8"/>
      <c r="G13" s="8"/>
      <c r="H13" s="8"/>
      <c r="I13" s="10" t="s">
        <v>1</v>
      </c>
      <c r="J13" s="98"/>
      <c r="K13" s="98"/>
      <c r="L13" s="98"/>
      <c r="M13" s="98"/>
      <c r="N13" s="8" t="s">
        <v>1</v>
      </c>
      <c r="O13" s="8"/>
      <c r="P13" s="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9">
        <v>20</v>
      </c>
      <c r="AJ13" s="99"/>
      <c r="AK13" s="99"/>
      <c r="AL13" s="99"/>
      <c r="AM13" s="97"/>
      <c r="AN13" s="97"/>
      <c r="AO13" s="97"/>
      <c r="AP13" s="97"/>
      <c r="AQ13" s="8" t="s">
        <v>2</v>
      </c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11"/>
      <c r="ES13" s="8"/>
      <c r="ET13" s="8"/>
      <c r="EU13" s="8"/>
      <c r="EV13" s="8"/>
      <c r="EW13" s="8"/>
    </row>
    <row r="14" spans="1:153" ht="1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11"/>
      <c r="ES14" s="8"/>
      <c r="ET14" s="8"/>
      <c r="EU14" s="8"/>
      <c r="EV14" s="8"/>
      <c r="EW14" s="8"/>
    </row>
    <row r="15" spans="1:153" ht="16.5" customHeight="1">
      <c r="A15" s="100" t="s">
        <v>3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D15" s="100"/>
      <c r="DE15" s="100"/>
      <c r="DF15" s="100"/>
      <c r="DG15" s="100"/>
      <c r="DH15" s="100"/>
      <c r="DI15" s="100"/>
      <c r="DJ15" s="100"/>
      <c r="DK15" s="100"/>
      <c r="DL15" s="100"/>
      <c r="DM15" s="100"/>
      <c r="DN15" s="100"/>
      <c r="DO15" s="100"/>
      <c r="DP15" s="100"/>
      <c r="DQ15" s="100"/>
      <c r="DR15" s="100"/>
      <c r="DS15" s="100"/>
      <c r="DT15" s="100"/>
      <c r="DU15" s="100"/>
      <c r="DV15" s="100"/>
      <c r="DW15" s="100"/>
      <c r="DX15" s="100"/>
      <c r="DY15" s="100"/>
      <c r="DZ15" s="100"/>
      <c r="EA15" s="100"/>
      <c r="EB15" s="100"/>
      <c r="EC15" s="100"/>
      <c r="ED15" s="100"/>
      <c r="EE15" s="100"/>
      <c r="EF15" s="100"/>
      <c r="EG15" s="100"/>
      <c r="EH15" s="100"/>
      <c r="EI15" s="100"/>
      <c r="EJ15" s="100"/>
      <c r="EK15" s="100"/>
      <c r="EL15" s="100"/>
      <c r="EM15" s="100"/>
      <c r="EN15" s="100"/>
      <c r="EO15" s="100"/>
      <c r="EP15" s="100"/>
      <c r="EQ15" s="100"/>
      <c r="ER15" s="100"/>
      <c r="ES15" s="100"/>
      <c r="ET15" s="100"/>
      <c r="EU15" s="100"/>
      <c r="EV15" s="100"/>
      <c r="EW15" s="100"/>
    </row>
    <row r="16" spans="1:153" ht="16.5" customHeight="1">
      <c r="A16" s="101" t="s">
        <v>69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1"/>
      <c r="DG16" s="101"/>
      <c r="DH16" s="101"/>
      <c r="DI16" s="101"/>
      <c r="DJ16" s="101"/>
      <c r="DK16" s="101"/>
      <c r="DL16" s="101"/>
      <c r="DM16" s="101"/>
      <c r="DN16" s="101"/>
      <c r="DO16" s="101"/>
      <c r="DP16" s="101"/>
      <c r="DQ16" s="101"/>
      <c r="DR16" s="101"/>
      <c r="DS16" s="101"/>
      <c r="DT16" s="101"/>
      <c r="DU16" s="101"/>
      <c r="DV16" s="101"/>
      <c r="DW16" s="101"/>
      <c r="DX16" s="101"/>
      <c r="DY16" s="101"/>
      <c r="DZ16" s="101"/>
      <c r="EA16" s="101"/>
      <c r="EB16" s="101"/>
      <c r="EC16" s="101"/>
      <c r="ED16" s="101"/>
      <c r="EE16" s="101"/>
      <c r="EF16" s="101"/>
      <c r="EG16" s="101"/>
      <c r="EH16" s="101"/>
      <c r="EI16" s="101"/>
      <c r="EJ16" s="101"/>
      <c r="EK16" s="101"/>
      <c r="EL16" s="101"/>
      <c r="EM16" s="101"/>
      <c r="EN16" s="101"/>
      <c r="EO16" s="101"/>
      <c r="EP16" s="101"/>
      <c r="EQ16" s="101"/>
      <c r="ER16" s="101"/>
      <c r="ES16" s="101"/>
      <c r="ET16" s="101"/>
      <c r="EU16" s="101"/>
      <c r="EV16" s="101"/>
      <c r="EW16" s="101"/>
    </row>
    <row r="17" spans="1:153" ht="1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</row>
    <row r="18" spans="1:153" ht="13.8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102" t="s">
        <v>7</v>
      </c>
      <c r="EI18" s="102"/>
      <c r="EJ18" s="102"/>
      <c r="EK18" s="102"/>
      <c r="EL18" s="102"/>
      <c r="EM18" s="102"/>
      <c r="EN18" s="102"/>
      <c r="EO18" s="102"/>
      <c r="EP18" s="102"/>
      <c r="EQ18" s="102"/>
      <c r="ER18" s="102"/>
      <c r="ES18" s="102"/>
      <c r="ET18" s="102"/>
      <c r="EU18" s="102"/>
      <c r="EV18" s="102"/>
      <c r="EW18" s="102"/>
    </row>
    <row r="19" spans="1:153" ht="13.8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10"/>
      <c r="CN19" s="8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10" t="s">
        <v>13</v>
      </c>
      <c r="EG19" s="8"/>
      <c r="EH19" s="79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1"/>
    </row>
    <row r="20" spans="1:153" ht="13.8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13"/>
      <c r="AK20" s="14"/>
      <c r="AL20" s="7"/>
      <c r="AM20" s="7"/>
      <c r="AN20" s="7"/>
      <c r="AO20" s="7"/>
      <c r="AP20" s="15"/>
      <c r="AQ20" s="15"/>
      <c r="AR20" s="15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8"/>
      <c r="BG20" s="16" t="s">
        <v>1</v>
      </c>
      <c r="BH20" s="83" t="s">
        <v>176</v>
      </c>
      <c r="BI20" s="83"/>
      <c r="BJ20" s="83"/>
      <c r="BK20" s="83"/>
      <c r="BL20" s="13" t="s">
        <v>1</v>
      </c>
      <c r="BM20" s="13"/>
      <c r="BN20" s="13"/>
      <c r="BO20" s="83" t="s">
        <v>177</v>
      </c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17"/>
      <c r="CH20" s="84">
        <v>2016</v>
      </c>
      <c r="CI20" s="84"/>
      <c r="CJ20" s="84"/>
      <c r="CK20" s="84"/>
      <c r="CL20" s="84"/>
      <c r="CM20" s="84"/>
      <c r="CN20" s="84"/>
      <c r="CO20" s="13" t="s">
        <v>2</v>
      </c>
      <c r="CP20" s="13"/>
      <c r="CQ20" s="13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1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10" t="s">
        <v>8</v>
      </c>
      <c r="EG20" s="8"/>
      <c r="EH20" s="79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1"/>
    </row>
    <row r="21" spans="1:153" ht="13.8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19"/>
      <c r="BG21" s="14"/>
      <c r="BH21" s="7"/>
      <c r="BI21" s="7"/>
      <c r="BJ21" s="7"/>
      <c r="BK21" s="7"/>
      <c r="BL21" s="15"/>
      <c r="BM21" s="15"/>
      <c r="BN21" s="15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17"/>
      <c r="CH21" s="17"/>
      <c r="CI21" s="17"/>
      <c r="CJ21" s="17"/>
      <c r="CK21" s="7"/>
      <c r="CL21" s="7"/>
      <c r="CM21" s="7"/>
      <c r="CN21" s="7"/>
      <c r="CO21" s="15"/>
      <c r="CP21" s="15"/>
      <c r="CQ21" s="1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18"/>
      <c r="DS21" s="1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10"/>
      <c r="EG21" s="8"/>
      <c r="EH21" s="79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80"/>
      <c r="EU21" s="80"/>
      <c r="EV21" s="80"/>
      <c r="EW21" s="81"/>
    </row>
    <row r="22" spans="1:153" ht="13.8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18"/>
      <c r="BZ22" s="1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10"/>
      <c r="CN22" s="8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18"/>
      <c r="DS22" s="1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10"/>
      <c r="EG22" s="8"/>
      <c r="EH22" s="79"/>
      <c r="EI22" s="80"/>
      <c r="EJ22" s="80"/>
      <c r="EK22" s="80"/>
      <c r="EL22" s="80"/>
      <c r="EM22" s="80"/>
      <c r="EN22" s="80"/>
      <c r="EO22" s="80"/>
      <c r="EP22" s="80"/>
      <c r="EQ22" s="80"/>
      <c r="ER22" s="80"/>
      <c r="ES22" s="80"/>
      <c r="ET22" s="80"/>
      <c r="EU22" s="80"/>
      <c r="EV22" s="80"/>
      <c r="EW22" s="81"/>
    </row>
    <row r="23" spans="1:153" ht="20.100000000000001" customHeight="1">
      <c r="A23" s="20" t="s">
        <v>19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2" t="s">
        <v>118</v>
      </c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82"/>
      <c r="DQ23" s="8"/>
      <c r="DR23" s="1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10" t="s">
        <v>9</v>
      </c>
      <c r="EG23" s="8"/>
      <c r="EH23" s="79" t="s">
        <v>123</v>
      </c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1"/>
    </row>
    <row r="24" spans="1:153" ht="20.100000000000001" customHeight="1">
      <c r="A24" s="20" t="s">
        <v>124</v>
      </c>
      <c r="B24" s="8"/>
      <c r="C24" s="8"/>
      <c r="D24" s="8"/>
      <c r="E24" s="8"/>
      <c r="F24" s="8"/>
      <c r="G24" s="8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4"/>
      <c r="V24" s="21"/>
      <c r="W24" s="21"/>
      <c r="X24" s="21"/>
      <c r="Y24" s="21"/>
      <c r="Z24" s="15"/>
      <c r="AA24" s="15"/>
      <c r="AB24" s="15"/>
      <c r="AC24" s="19"/>
      <c r="AD24" s="19"/>
      <c r="AE24" s="19"/>
      <c r="AF24" s="19"/>
      <c r="AG24" s="19"/>
      <c r="AH24" s="8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82"/>
      <c r="DH24" s="82"/>
      <c r="DI24" s="82"/>
      <c r="DJ24" s="82"/>
      <c r="DK24" s="82"/>
      <c r="DL24" s="82"/>
      <c r="DM24" s="82"/>
      <c r="DN24" s="82"/>
      <c r="DO24" s="82"/>
      <c r="DP24" s="82"/>
      <c r="DQ24" s="22" t="s">
        <v>22</v>
      </c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3"/>
      <c r="EH24" s="85" t="s">
        <v>122</v>
      </c>
      <c r="EI24" s="86"/>
      <c r="EJ24" s="86"/>
      <c r="EK24" s="86"/>
      <c r="EL24" s="86"/>
      <c r="EM24" s="86"/>
      <c r="EN24" s="86"/>
      <c r="EO24" s="86"/>
      <c r="EP24" s="86"/>
      <c r="EQ24" s="86"/>
      <c r="ER24" s="86"/>
      <c r="ES24" s="86"/>
      <c r="ET24" s="86"/>
      <c r="EU24" s="86"/>
      <c r="EV24" s="86"/>
      <c r="EW24" s="87"/>
    </row>
    <row r="25" spans="1:153" ht="20.100000000000001" customHeight="1">
      <c r="A25" s="20" t="s">
        <v>20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2"/>
      <c r="DQ25" s="8"/>
      <c r="DR25" s="18"/>
      <c r="DS25" s="1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24"/>
      <c r="EG25" s="8"/>
      <c r="EH25" s="79"/>
      <c r="EI25" s="80"/>
      <c r="EJ25" s="80"/>
      <c r="EK25" s="80"/>
      <c r="EL25" s="80"/>
      <c r="EM25" s="80"/>
      <c r="EN25" s="80"/>
      <c r="EO25" s="80"/>
      <c r="EP25" s="80"/>
      <c r="EQ25" s="80"/>
      <c r="ER25" s="80"/>
      <c r="ES25" s="80"/>
      <c r="ET25" s="80"/>
      <c r="EU25" s="80"/>
      <c r="EV25" s="80"/>
      <c r="EW25" s="81"/>
    </row>
    <row r="26" spans="1:153" ht="13.8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8"/>
      <c r="BU26" s="8"/>
      <c r="BV26" s="8"/>
      <c r="BW26" s="8"/>
      <c r="BX26" s="8"/>
      <c r="BY26" s="18"/>
      <c r="BZ26" s="1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10"/>
      <c r="CN26" s="8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18"/>
      <c r="DS26" s="1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10"/>
      <c r="EG26" s="8"/>
      <c r="EH26" s="90"/>
      <c r="EI26" s="91"/>
      <c r="EJ26" s="91"/>
      <c r="EK26" s="91"/>
      <c r="EL26" s="91"/>
      <c r="EM26" s="91"/>
      <c r="EN26" s="91"/>
      <c r="EO26" s="91"/>
      <c r="EP26" s="91"/>
      <c r="EQ26" s="91"/>
      <c r="ER26" s="91"/>
      <c r="ES26" s="91"/>
      <c r="ET26" s="91"/>
      <c r="EU26" s="91"/>
      <c r="EV26" s="91"/>
      <c r="EW26" s="92"/>
    </row>
    <row r="27" spans="1:153" ht="13.8">
      <c r="A27" s="25" t="s">
        <v>14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88" t="s">
        <v>119</v>
      </c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6"/>
      <c r="CN27" s="25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7" t="s">
        <v>23</v>
      </c>
      <c r="EG27" s="25"/>
      <c r="EH27" s="93" t="s">
        <v>24</v>
      </c>
      <c r="EI27" s="94"/>
      <c r="EJ27" s="94"/>
      <c r="EK27" s="94"/>
      <c r="EL27" s="94"/>
      <c r="EM27" s="94"/>
      <c r="EN27" s="94"/>
      <c r="EO27" s="94"/>
      <c r="EP27" s="94"/>
      <c r="EQ27" s="94"/>
      <c r="ER27" s="94"/>
      <c r="ES27" s="94"/>
      <c r="ET27" s="94"/>
      <c r="EU27" s="94"/>
      <c r="EV27" s="94"/>
      <c r="EW27" s="95"/>
    </row>
    <row r="28" spans="1:153" ht="13.8">
      <c r="A28" s="28" t="s">
        <v>11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7"/>
      <c r="CN28" s="25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7" t="s">
        <v>10</v>
      </c>
      <c r="EG28" s="25"/>
      <c r="EH28" s="93" t="s">
        <v>15</v>
      </c>
      <c r="EI28" s="94"/>
      <c r="EJ28" s="94"/>
      <c r="EK28" s="94"/>
      <c r="EL28" s="94"/>
      <c r="EM28" s="94"/>
      <c r="EN28" s="94"/>
      <c r="EO28" s="94"/>
      <c r="EP28" s="94"/>
      <c r="EQ28" s="94"/>
      <c r="ER28" s="94"/>
      <c r="ES28" s="94"/>
      <c r="ET28" s="94"/>
      <c r="EU28" s="94"/>
      <c r="EV28" s="94"/>
      <c r="EW28" s="95"/>
    </row>
    <row r="29" spans="1:153" ht="13.8">
      <c r="A29" s="28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8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</row>
    <row r="30" spans="1:153" ht="13.8">
      <c r="A30" s="20" t="s">
        <v>16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8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89" t="s">
        <v>70</v>
      </c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  <c r="EG30" s="89"/>
      <c r="EH30" s="89"/>
      <c r="EI30" s="89"/>
      <c r="EJ30" s="89"/>
      <c r="EK30" s="89"/>
      <c r="EL30" s="89"/>
      <c r="EM30" s="89"/>
      <c r="EN30" s="89"/>
      <c r="EO30" s="89"/>
      <c r="EP30" s="89"/>
      <c r="EQ30" s="89"/>
      <c r="ER30" s="89"/>
      <c r="ES30" s="89"/>
      <c r="ET30" s="89"/>
      <c r="EU30" s="89"/>
      <c r="EV30" s="89"/>
      <c r="EW30" s="89"/>
    </row>
    <row r="31" spans="1:153" ht="13.8">
      <c r="A31" s="20" t="s">
        <v>17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8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89"/>
      <c r="DD31" s="89"/>
      <c r="DE31" s="89"/>
      <c r="DF31" s="89"/>
      <c r="DG31" s="89"/>
      <c r="DH31" s="89"/>
      <c r="DI31" s="89"/>
      <c r="DJ31" s="89"/>
      <c r="DK31" s="89"/>
      <c r="DL31" s="89"/>
      <c r="DM31" s="89"/>
      <c r="DN31" s="89"/>
      <c r="DO31" s="89"/>
      <c r="DP31" s="89"/>
      <c r="DQ31" s="89"/>
      <c r="DR31" s="89"/>
      <c r="DS31" s="89"/>
      <c r="DT31" s="89"/>
      <c r="DU31" s="89"/>
      <c r="DV31" s="89"/>
      <c r="DW31" s="89"/>
      <c r="DX31" s="89"/>
      <c r="DY31" s="89"/>
      <c r="DZ31" s="89"/>
      <c r="EA31" s="89"/>
      <c r="EB31" s="89"/>
      <c r="EC31" s="89"/>
      <c r="ED31" s="89"/>
      <c r="EE31" s="89"/>
      <c r="EF31" s="89"/>
      <c r="EG31" s="89"/>
      <c r="EH31" s="89"/>
      <c r="EI31" s="89"/>
      <c r="EJ31" s="89"/>
      <c r="EK31" s="89"/>
      <c r="EL31" s="89"/>
      <c r="EM31" s="89"/>
      <c r="EN31" s="89"/>
      <c r="EO31" s="89"/>
      <c r="EP31" s="89"/>
      <c r="EQ31" s="89"/>
      <c r="ER31" s="89"/>
      <c r="ES31" s="89"/>
      <c r="ET31" s="89"/>
      <c r="EU31" s="89"/>
      <c r="EV31" s="89"/>
      <c r="EW31" s="89"/>
    </row>
    <row r="32" spans="1:153" ht="13.8">
      <c r="A32" s="20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30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2"/>
      <c r="CP32" s="2"/>
      <c r="CQ32" s="2"/>
      <c r="CR32" s="2"/>
      <c r="CS32" s="2"/>
      <c r="CT32" s="2"/>
      <c r="CU32" s="2"/>
      <c r="CV32" s="2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</row>
    <row r="33" spans="1:153" ht="13.8">
      <c r="A33" s="20" t="s">
        <v>18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2" t="s">
        <v>121</v>
      </c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2"/>
      <c r="DE33" s="82"/>
      <c r="DF33" s="82"/>
      <c r="DG33" s="82"/>
      <c r="DH33" s="82"/>
      <c r="DI33" s="82"/>
      <c r="DJ33" s="82"/>
      <c r="DK33" s="82"/>
      <c r="DL33" s="82"/>
      <c r="DM33" s="82"/>
      <c r="DN33" s="82"/>
      <c r="DO33" s="82"/>
      <c r="DP33" s="82"/>
      <c r="DQ33" s="82"/>
      <c r="DR33" s="82"/>
      <c r="DS33" s="82"/>
      <c r="DT33" s="82"/>
      <c r="DU33" s="82"/>
      <c r="DV33" s="82"/>
      <c r="DW33" s="82"/>
      <c r="DX33" s="82"/>
      <c r="DY33" s="82"/>
      <c r="DZ33" s="82"/>
      <c r="EA33" s="82"/>
      <c r="EB33" s="82"/>
      <c r="EC33" s="82"/>
      <c r="ED33" s="82"/>
      <c r="EE33" s="82"/>
      <c r="EF33" s="82"/>
      <c r="EG33" s="82"/>
      <c r="EH33" s="82"/>
      <c r="EI33" s="82"/>
      <c r="EJ33" s="82"/>
      <c r="EK33" s="82"/>
      <c r="EL33" s="82"/>
      <c r="EM33" s="82"/>
      <c r="EN33" s="82"/>
      <c r="EO33" s="82"/>
      <c r="EP33" s="82"/>
      <c r="EQ33" s="82"/>
      <c r="ER33" s="82"/>
      <c r="ES33" s="82"/>
      <c r="ET33" s="82"/>
      <c r="EU33" s="82"/>
      <c r="EV33" s="82"/>
      <c r="EW33" s="82"/>
    </row>
    <row r="34" spans="1:153" ht="13.8">
      <c r="A34" s="20" t="s">
        <v>120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  <c r="DC34" s="82"/>
      <c r="DD34" s="82"/>
      <c r="DE34" s="82"/>
      <c r="DF34" s="82"/>
      <c r="DG34" s="82"/>
      <c r="DH34" s="82"/>
      <c r="DI34" s="82"/>
      <c r="DJ34" s="82"/>
      <c r="DK34" s="82"/>
      <c r="DL34" s="82"/>
      <c r="DM34" s="82"/>
      <c r="DN34" s="82"/>
      <c r="DO34" s="82"/>
      <c r="DP34" s="82"/>
      <c r="DQ34" s="82"/>
      <c r="DR34" s="82"/>
      <c r="DS34" s="82"/>
      <c r="DT34" s="82"/>
      <c r="DU34" s="82"/>
      <c r="DV34" s="82"/>
      <c r="DW34" s="82"/>
      <c r="DX34" s="82"/>
      <c r="DY34" s="82"/>
      <c r="DZ34" s="82"/>
      <c r="EA34" s="82"/>
      <c r="EB34" s="82"/>
      <c r="EC34" s="82"/>
      <c r="ED34" s="82"/>
      <c r="EE34" s="82"/>
      <c r="EF34" s="82"/>
      <c r="EG34" s="82"/>
      <c r="EH34" s="82"/>
      <c r="EI34" s="82"/>
      <c r="EJ34" s="82"/>
      <c r="EK34" s="82"/>
      <c r="EL34" s="82"/>
      <c r="EM34" s="82"/>
      <c r="EN34" s="82"/>
      <c r="EO34" s="82"/>
      <c r="EP34" s="82"/>
      <c r="EQ34" s="82"/>
      <c r="ER34" s="82"/>
      <c r="ES34" s="82"/>
      <c r="ET34" s="82"/>
      <c r="EU34" s="82"/>
      <c r="EV34" s="82"/>
      <c r="EW34" s="82"/>
    </row>
    <row r="35" spans="1:153" ht="13.8">
      <c r="A35" s="20" t="s">
        <v>21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82"/>
      <c r="DH35" s="82"/>
      <c r="DI35" s="82"/>
      <c r="DJ35" s="82"/>
      <c r="DK35" s="82"/>
      <c r="DL35" s="82"/>
      <c r="DM35" s="82"/>
      <c r="DN35" s="82"/>
      <c r="DO35" s="82"/>
      <c r="DP35" s="82"/>
      <c r="DQ35" s="82"/>
      <c r="DR35" s="82"/>
      <c r="DS35" s="82"/>
      <c r="DT35" s="82"/>
      <c r="DU35" s="82"/>
      <c r="DV35" s="82"/>
      <c r="DW35" s="82"/>
      <c r="DX35" s="82"/>
      <c r="DY35" s="82"/>
      <c r="DZ35" s="82"/>
      <c r="EA35" s="82"/>
      <c r="EB35" s="82"/>
      <c r="EC35" s="82"/>
      <c r="ED35" s="82"/>
      <c r="EE35" s="82"/>
      <c r="EF35" s="82"/>
      <c r="EG35" s="82"/>
      <c r="EH35" s="82"/>
      <c r="EI35" s="82"/>
      <c r="EJ35" s="82"/>
      <c r="EK35" s="82"/>
      <c r="EL35" s="82"/>
      <c r="EM35" s="82"/>
      <c r="EN35" s="82"/>
      <c r="EO35" s="82"/>
      <c r="EP35" s="82"/>
      <c r="EQ35" s="82"/>
      <c r="ER35" s="82"/>
      <c r="ES35" s="82"/>
      <c r="ET35" s="82"/>
      <c r="EU35" s="82"/>
      <c r="EV35" s="82"/>
      <c r="EW35" s="82"/>
    </row>
    <row r="36" spans="1:153" ht="13.8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</row>
    <row r="37" spans="1:153" ht="13.8">
      <c r="A37" s="77" t="s">
        <v>109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</row>
    <row r="38" spans="1:153" ht="13.8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</row>
    <row r="39" spans="1:153" ht="13.8">
      <c r="A39" s="32" t="s">
        <v>107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</row>
    <row r="40" spans="1:153" ht="15" customHeight="1">
      <c r="A40" s="78" t="s">
        <v>110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</row>
    <row r="41" spans="1:153" ht="13.8">
      <c r="A41" s="32" t="s">
        <v>108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</row>
    <row r="42" spans="1:153" ht="16.5" customHeight="1">
      <c r="A42" s="78" t="s">
        <v>115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</row>
    <row r="43" spans="1:153" ht="16.5" customHeight="1">
      <c r="A43" s="78" t="s">
        <v>116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</row>
    <row r="44" spans="1:153" ht="13.8">
      <c r="A44" s="32" t="s">
        <v>25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</row>
    <row r="45" spans="1:153" ht="13.95" customHeight="1">
      <c r="A45" s="78" t="s">
        <v>115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</row>
    <row r="46" spans="1:153" ht="13.8">
      <c r="A46" s="78" t="s">
        <v>117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</row>
    <row r="47" spans="1:153" ht="13.8">
      <c r="A47" s="32" t="s">
        <v>134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</row>
    <row r="48" spans="1:153" ht="13.8">
      <c r="A48" s="109" t="s">
        <v>171</v>
      </c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  <c r="BK48" s="109"/>
      <c r="BL48" s="109"/>
      <c r="BM48" s="109"/>
      <c r="BN48" s="109"/>
      <c r="BO48" s="109"/>
      <c r="BP48" s="109"/>
      <c r="BQ48" s="109"/>
      <c r="BR48" s="109"/>
      <c r="BS48" s="109"/>
      <c r="BT48" s="109"/>
      <c r="BU48" s="109"/>
      <c r="BV48" s="109"/>
      <c r="BW48" s="109"/>
      <c r="BX48" s="109"/>
      <c r="BY48" s="109"/>
      <c r="BZ48" s="109"/>
      <c r="CA48" s="109"/>
      <c r="CB48" s="109"/>
      <c r="CC48" s="109"/>
      <c r="CD48" s="109"/>
      <c r="CE48" s="109"/>
      <c r="CF48" s="109"/>
      <c r="CG48" s="109"/>
      <c r="CH48" s="109"/>
      <c r="CI48" s="109"/>
      <c r="CJ48" s="109"/>
      <c r="CK48" s="109"/>
      <c r="CL48" s="109"/>
      <c r="CM48" s="109"/>
      <c r="CN48" s="109"/>
      <c r="CO48" s="109"/>
      <c r="CP48" s="109"/>
      <c r="CQ48" s="109"/>
      <c r="CR48" s="109"/>
      <c r="CS48" s="109"/>
      <c r="CT48" s="109"/>
      <c r="CU48" s="109"/>
      <c r="CV48" s="109"/>
      <c r="CW48" s="109"/>
      <c r="CX48" s="109"/>
      <c r="CY48" s="109"/>
      <c r="CZ48" s="109"/>
      <c r="DA48" s="109"/>
      <c r="DB48" s="109"/>
      <c r="DC48" s="109"/>
      <c r="DD48" s="109"/>
      <c r="DE48" s="109"/>
      <c r="DF48" s="109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</row>
    <row r="49" spans="1:153" ht="13.8">
      <c r="A49" s="32" t="s">
        <v>135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</row>
    <row r="50" spans="1:153" ht="13.8">
      <c r="A50" s="109" t="s">
        <v>171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09"/>
      <c r="BQ50" s="109"/>
      <c r="BR50" s="109"/>
      <c r="BS50" s="109"/>
      <c r="BT50" s="109"/>
      <c r="BU50" s="109"/>
      <c r="BV50" s="109"/>
      <c r="BW50" s="109"/>
      <c r="BX50" s="109"/>
      <c r="BY50" s="109"/>
      <c r="BZ50" s="109"/>
      <c r="CA50" s="109"/>
      <c r="CB50" s="109"/>
      <c r="CC50" s="109"/>
      <c r="CD50" s="109"/>
      <c r="CE50" s="109"/>
      <c r="CF50" s="109"/>
      <c r="CG50" s="109"/>
      <c r="CH50" s="109"/>
      <c r="CI50" s="109"/>
      <c r="CJ50" s="109"/>
      <c r="CK50" s="109"/>
      <c r="CL50" s="109"/>
      <c r="CM50" s="109"/>
      <c r="CN50" s="109"/>
      <c r="CO50" s="109"/>
      <c r="CP50" s="109"/>
      <c r="CQ50" s="109"/>
      <c r="CR50" s="109"/>
      <c r="CS50" s="109"/>
      <c r="CT50" s="109"/>
      <c r="CU50" s="109"/>
      <c r="CV50" s="109"/>
      <c r="CW50" s="109"/>
      <c r="CX50" s="109"/>
      <c r="CY50" s="109"/>
      <c r="CZ50" s="109"/>
      <c r="DA50" s="109"/>
      <c r="DB50" s="109"/>
      <c r="DC50" s="109"/>
      <c r="DD50" s="109"/>
      <c r="DE50" s="109"/>
      <c r="DF50" s="109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4"/>
      <c r="ES50" s="34"/>
      <c r="ET50" s="34"/>
      <c r="EU50" s="34"/>
      <c r="EV50" s="34"/>
      <c r="EW50" s="34"/>
    </row>
    <row r="51" spans="1:153" ht="13.8">
      <c r="A51" s="32" t="s">
        <v>136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</row>
    <row r="52" spans="1:153" ht="13.8">
      <c r="A52" s="109" t="s">
        <v>172</v>
      </c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/>
      <c r="CA52" s="109"/>
      <c r="CB52" s="109"/>
      <c r="CC52" s="109"/>
      <c r="CD52" s="109"/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/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09"/>
      <c r="DE52" s="109"/>
      <c r="DF52" s="109"/>
      <c r="DG52" s="109"/>
      <c r="DH52" s="109"/>
      <c r="DI52" s="109"/>
      <c r="DJ52" s="109"/>
      <c r="DK52" s="109"/>
      <c r="DL52" s="109"/>
      <c r="DM52" s="109"/>
      <c r="DN52" s="109"/>
      <c r="DO52" s="109"/>
      <c r="DP52" s="109"/>
      <c r="DQ52" s="109"/>
      <c r="DR52" s="109"/>
      <c r="DS52" s="109"/>
      <c r="DT52" s="109"/>
      <c r="DU52" s="109"/>
      <c r="DV52" s="109"/>
      <c r="DW52" s="109"/>
      <c r="DX52" s="109"/>
      <c r="DY52" s="109"/>
      <c r="DZ52" s="109"/>
      <c r="EA52" s="109"/>
      <c r="EB52" s="109"/>
      <c r="EC52" s="109"/>
      <c r="ED52" s="109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4"/>
      <c r="EP52" s="34"/>
      <c r="EQ52" s="34"/>
      <c r="ER52" s="34"/>
      <c r="ES52" s="34"/>
      <c r="ET52" s="34"/>
      <c r="EU52" s="34"/>
      <c r="EV52" s="34"/>
      <c r="EW52" s="34"/>
    </row>
    <row r="53" spans="1:153" ht="13.8">
      <c r="A53" s="32" t="s">
        <v>137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4"/>
      <c r="EP53" s="34"/>
      <c r="EQ53" s="34"/>
      <c r="ER53" s="34"/>
      <c r="ES53" s="34"/>
      <c r="ET53" s="34"/>
      <c r="EU53" s="34"/>
      <c r="EV53" s="34"/>
      <c r="EW53" s="34"/>
    </row>
    <row r="54" spans="1:153" ht="13.8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3"/>
      <c r="DF54" s="63"/>
      <c r="DG54" s="63"/>
      <c r="DH54" s="63"/>
      <c r="DI54" s="63"/>
      <c r="DJ54" s="63"/>
      <c r="DK54" s="63"/>
      <c r="DL54" s="63"/>
      <c r="DM54" s="63"/>
      <c r="DN54" s="63"/>
      <c r="DO54" s="63"/>
      <c r="DP54" s="63"/>
      <c r="DQ54" s="63"/>
      <c r="DR54" s="63"/>
      <c r="DS54" s="63"/>
      <c r="DT54" s="63"/>
      <c r="DU54" s="63"/>
      <c r="DV54" s="63"/>
      <c r="DW54" s="63"/>
      <c r="DX54" s="63"/>
      <c r="DY54" s="63"/>
      <c r="DZ54" s="63"/>
      <c r="EA54" s="63"/>
      <c r="EB54" s="63"/>
      <c r="EC54" s="63"/>
      <c r="ED54" s="63"/>
      <c r="EE54" s="63"/>
      <c r="EF54" s="63"/>
      <c r="EG54" s="63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4"/>
      <c r="ES54" s="34"/>
      <c r="ET54" s="34"/>
      <c r="EU54" s="34"/>
      <c r="EV54" s="34"/>
      <c r="EW54" s="34"/>
    </row>
    <row r="55" spans="1:153" ht="13.8">
      <c r="A55" s="32" t="s">
        <v>138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  <c r="EV55" s="34"/>
      <c r="EW55" s="34"/>
    </row>
    <row r="56" spans="1:153" ht="13.8">
      <c r="A56" s="108" t="s">
        <v>175</v>
      </c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  <c r="AP56" s="108"/>
      <c r="AQ56" s="108"/>
      <c r="AR56" s="108"/>
      <c r="AS56" s="108"/>
      <c r="AT56" s="108"/>
      <c r="AU56" s="108"/>
      <c r="AV56" s="108"/>
      <c r="AW56" s="108"/>
      <c r="AX56" s="108"/>
      <c r="AY56" s="108"/>
      <c r="AZ56" s="108"/>
      <c r="BA56" s="108"/>
      <c r="BB56" s="108"/>
      <c r="BC56" s="108"/>
      <c r="BD56" s="108"/>
      <c r="BE56" s="108"/>
      <c r="BF56" s="108"/>
      <c r="BG56" s="108"/>
      <c r="BH56" s="108"/>
      <c r="BI56" s="108"/>
      <c r="BJ56" s="108"/>
      <c r="BK56" s="108"/>
      <c r="BL56" s="108"/>
      <c r="BM56" s="108"/>
      <c r="BN56" s="108"/>
      <c r="BO56" s="108"/>
      <c r="BP56" s="108"/>
      <c r="BQ56" s="108"/>
      <c r="BR56" s="108"/>
      <c r="BS56" s="108"/>
      <c r="BT56" s="108"/>
      <c r="BU56" s="108"/>
      <c r="BV56" s="108"/>
      <c r="BW56" s="108"/>
      <c r="BX56" s="108"/>
      <c r="BY56" s="108"/>
      <c r="BZ56" s="108"/>
      <c r="CA56" s="108"/>
      <c r="CB56" s="108"/>
      <c r="CC56" s="108"/>
      <c r="CD56" s="108"/>
      <c r="CE56" s="108"/>
      <c r="CF56" s="108"/>
      <c r="CG56" s="108"/>
      <c r="CH56" s="108"/>
      <c r="CI56" s="108"/>
      <c r="CJ56" s="108"/>
      <c r="CK56" s="108"/>
      <c r="CL56" s="108"/>
      <c r="CM56" s="108"/>
      <c r="CN56" s="108"/>
      <c r="CO56" s="108"/>
      <c r="CP56" s="108"/>
      <c r="CQ56" s="108"/>
      <c r="CR56" s="108"/>
      <c r="CS56" s="108"/>
      <c r="CT56" s="108"/>
      <c r="CU56" s="108"/>
      <c r="CV56" s="108"/>
      <c r="CW56" s="108"/>
      <c r="CX56" s="108"/>
      <c r="CY56" s="108"/>
      <c r="CZ56" s="108"/>
      <c r="DA56" s="108"/>
      <c r="DB56" s="108"/>
      <c r="DC56" s="108"/>
      <c r="DD56" s="108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34"/>
      <c r="EK56" s="34"/>
      <c r="EL56" s="34"/>
      <c r="EM56" s="34"/>
      <c r="EN56" s="34"/>
      <c r="EO56" s="34"/>
      <c r="EP56" s="34"/>
      <c r="EQ56" s="34"/>
      <c r="ER56" s="34"/>
      <c r="ES56" s="34"/>
      <c r="ET56" s="34"/>
      <c r="EU56" s="34"/>
      <c r="EV56" s="34"/>
      <c r="EW56" s="34"/>
    </row>
    <row r="57" spans="1:153" ht="13.8">
      <c r="A57" s="32" t="s">
        <v>139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</row>
    <row r="58" spans="1:153" ht="13.8">
      <c r="A58" s="108" t="s">
        <v>174</v>
      </c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8"/>
      <c r="AP58" s="108"/>
      <c r="AQ58" s="108"/>
      <c r="AR58" s="108"/>
      <c r="AS58" s="108"/>
      <c r="AT58" s="108"/>
      <c r="AU58" s="108"/>
      <c r="AV58" s="108"/>
      <c r="AW58" s="108"/>
      <c r="AX58" s="108"/>
      <c r="AY58" s="108"/>
      <c r="AZ58" s="108"/>
      <c r="BA58" s="108"/>
      <c r="BB58" s="108"/>
      <c r="BC58" s="108"/>
      <c r="BD58" s="108"/>
      <c r="BE58" s="108"/>
      <c r="BF58" s="108"/>
      <c r="BG58" s="108"/>
      <c r="BH58" s="108"/>
      <c r="BI58" s="108"/>
      <c r="BJ58" s="108"/>
      <c r="BK58" s="108"/>
      <c r="BL58" s="108"/>
      <c r="BM58" s="108"/>
      <c r="BN58" s="108"/>
      <c r="BO58" s="108"/>
      <c r="BP58" s="108"/>
      <c r="BQ58" s="108"/>
      <c r="BR58" s="108"/>
      <c r="BS58" s="108"/>
      <c r="BT58" s="108"/>
      <c r="BU58" s="108"/>
      <c r="BV58" s="108"/>
      <c r="BW58" s="108"/>
      <c r="BX58" s="108"/>
      <c r="BY58" s="108"/>
      <c r="BZ58" s="108"/>
      <c r="CA58" s="108"/>
      <c r="CB58" s="108"/>
      <c r="CC58" s="108"/>
      <c r="CD58" s="108"/>
      <c r="CE58" s="108"/>
      <c r="CF58" s="108"/>
      <c r="CG58" s="108"/>
      <c r="CH58" s="108"/>
      <c r="CI58" s="108"/>
      <c r="CJ58" s="108"/>
      <c r="CK58" s="108"/>
      <c r="CL58" s="108"/>
      <c r="CM58" s="108"/>
      <c r="CN58" s="108"/>
      <c r="CO58" s="108"/>
      <c r="CP58" s="108"/>
      <c r="CQ58" s="108"/>
      <c r="CR58" s="108"/>
      <c r="CS58" s="108"/>
      <c r="CT58" s="108"/>
      <c r="CU58" s="108"/>
      <c r="CV58" s="108"/>
      <c r="CW58" s="108"/>
      <c r="CX58" s="108"/>
      <c r="CY58" s="108"/>
      <c r="CZ58" s="108"/>
      <c r="DA58" s="108"/>
      <c r="DB58" s="108"/>
      <c r="DC58" s="108"/>
      <c r="DD58" s="108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4"/>
      <c r="DU58" s="34"/>
      <c r="DV58" s="34"/>
      <c r="DW58" s="34"/>
      <c r="DX58" s="34"/>
      <c r="DY58" s="34"/>
      <c r="DZ58" s="34"/>
      <c r="EA58" s="34"/>
      <c r="EB58" s="34"/>
      <c r="EC58" s="34"/>
      <c r="ED58" s="34"/>
      <c r="EE58" s="34"/>
      <c r="EF58" s="34"/>
      <c r="EG58" s="34"/>
      <c r="EH58" s="34"/>
      <c r="EI58" s="34"/>
      <c r="EJ58" s="34"/>
      <c r="EK58" s="34"/>
      <c r="EL58" s="34"/>
      <c r="EM58" s="34"/>
      <c r="EN58" s="34"/>
      <c r="EO58" s="34"/>
      <c r="EP58" s="34"/>
      <c r="EQ58" s="34"/>
      <c r="ER58" s="34"/>
      <c r="ES58" s="34"/>
      <c r="ET58" s="34"/>
      <c r="EU58" s="34"/>
      <c r="EV58" s="34"/>
      <c r="EW58" s="34"/>
    </row>
    <row r="59" spans="1:153" ht="12.75" customHeight="1"/>
  </sheetData>
  <mergeCells count="58">
    <mergeCell ref="A56:DD56"/>
    <mergeCell ref="A58:DD58"/>
    <mergeCell ref="A48:DF48"/>
    <mergeCell ref="A50:DF50"/>
    <mergeCell ref="A52:ED52"/>
    <mergeCell ref="A11:T11"/>
    <mergeCell ref="W11:AZ11"/>
    <mergeCell ref="CX11:DQ11"/>
    <mergeCell ref="DT11:EW11"/>
    <mergeCell ref="J13:M13"/>
    <mergeCell ref="Q13:AH13"/>
    <mergeCell ref="AI13:AL13"/>
    <mergeCell ref="AM13:AP13"/>
    <mergeCell ref="A12:T12"/>
    <mergeCell ref="W12:AZ12"/>
    <mergeCell ref="A9:AY9"/>
    <mergeCell ref="CX9:EW9"/>
    <mergeCell ref="A10:AZ10"/>
    <mergeCell ref="CX10:DQ10"/>
    <mergeCell ref="DT10:EW10"/>
    <mergeCell ref="EH21:EW21"/>
    <mergeCell ref="CY1:EW1"/>
    <mergeCell ref="CY2:EW2"/>
    <mergeCell ref="CY3:EW3"/>
    <mergeCell ref="CY4:EW4"/>
    <mergeCell ref="CY5:EW5"/>
    <mergeCell ref="EJ12:EM12"/>
    <mergeCell ref="DG12:DJ12"/>
    <mergeCell ref="DN12:EE12"/>
    <mergeCell ref="EF12:EI12"/>
    <mergeCell ref="A15:EW15"/>
    <mergeCell ref="A16:EW16"/>
    <mergeCell ref="EH18:EW18"/>
    <mergeCell ref="A7:AY7"/>
    <mergeCell ref="CX7:EW7"/>
    <mergeCell ref="CX8:EW8"/>
    <mergeCell ref="EH19:EW19"/>
    <mergeCell ref="AS33:EW35"/>
    <mergeCell ref="BH20:BK20"/>
    <mergeCell ref="BO20:CF20"/>
    <mergeCell ref="CH20:CN20"/>
    <mergeCell ref="EH20:EW20"/>
    <mergeCell ref="EH22:EW22"/>
    <mergeCell ref="AI23:DP25"/>
    <mergeCell ref="EH23:EW23"/>
    <mergeCell ref="EH24:EW24"/>
    <mergeCell ref="EH25:EW25"/>
    <mergeCell ref="AI27:BW27"/>
    <mergeCell ref="AS30:EW31"/>
    <mergeCell ref="EH26:EW26"/>
    <mergeCell ref="EH27:EW27"/>
    <mergeCell ref="EH28:EW28"/>
    <mergeCell ref="A37:DD37"/>
    <mergeCell ref="A40:DD40"/>
    <mergeCell ref="A42:DD42"/>
    <mergeCell ref="A43:DD43"/>
    <mergeCell ref="A46:DD46"/>
    <mergeCell ref="A45:DD45"/>
  </mergeCells>
  <pageMargins left="0.7" right="0.7" top="0.47" bottom="0.32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4"/>
  <sheetViews>
    <sheetView workbookViewId="0">
      <selection activeCell="B3" sqref="B3:C3"/>
    </sheetView>
  </sheetViews>
  <sheetFormatPr defaultRowHeight="13.2"/>
  <cols>
    <col min="1" max="1" width="6.21875" customWidth="1"/>
    <col min="2" max="2" width="62.44140625" customWidth="1"/>
    <col min="3" max="3" width="26.21875" customWidth="1"/>
  </cols>
  <sheetData>
    <row r="1" spans="1:3" ht="12.75" customHeight="1">
      <c r="A1" s="4"/>
      <c r="B1" s="4"/>
      <c r="C1" s="4"/>
    </row>
    <row r="2" spans="1:3" ht="14.25" customHeight="1">
      <c r="A2" s="4"/>
      <c r="B2" s="110" t="s">
        <v>26</v>
      </c>
      <c r="C2" s="110"/>
    </row>
    <row r="3" spans="1:3" ht="14.25" customHeight="1">
      <c r="A3" s="4"/>
      <c r="B3" s="110"/>
      <c r="C3" s="110"/>
    </row>
    <row r="4" spans="1:3" ht="12.75" customHeight="1">
      <c r="A4" s="4"/>
      <c r="B4" s="4"/>
      <c r="C4" s="4"/>
    </row>
    <row r="5" spans="1:3" ht="12.75" customHeight="1">
      <c r="A5" s="35" t="s">
        <v>27</v>
      </c>
      <c r="B5" s="35" t="s">
        <v>0</v>
      </c>
      <c r="C5" s="35" t="s">
        <v>28</v>
      </c>
    </row>
    <row r="6" spans="1:3" ht="12.75" customHeight="1">
      <c r="A6" s="35">
        <v>1</v>
      </c>
      <c r="B6" s="35">
        <v>2</v>
      </c>
      <c r="C6" s="35">
        <v>3</v>
      </c>
    </row>
    <row r="7" spans="1:3" ht="12.75" customHeight="1">
      <c r="A7" s="36"/>
      <c r="B7" s="37" t="s">
        <v>29</v>
      </c>
      <c r="C7" s="58">
        <v>13315</v>
      </c>
    </row>
    <row r="8" spans="1:3" ht="25.5" customHeight="1">
      <c r="A8" s="37"/>
      <c r="B8" s="37" t="s">
        <v>30</v>
      </c>
      <c r="C8" s="58">
        <v>5324.1</v>
      </c>
    </row>
    <row r="9" spans="1:3" ht="12.75" customHeight="1">
      <c r="A9" s="36"/>
      <c r="B9" s="37" t="s">
        <v>31</v>
      </c>
      <c r="C9" s="58">
        <v>2842.6</v>
      </c>
    </row>
    <row r="10" spans="1:3" ht="12.75" customHeight="1">
      <c r="A10" s="36"/>
      <c r="B10" s="37" t="s">
        <v>32</v>
      </c>
      <c r="C10" s="58">
        <v>3808.2</v>
      </c>
    </row>
    <row r="11" spans="1:3" ht="12.75" customHeight="1">
      <c r="A11" s="36"/>
      <c r="B11" s="37" t="s">
        <v>31</v>
      </c>
      <c r="C11" s="58">
        <v>94</v>
      </c>
    </row>
    <row r="12" spans="1:3" ht="12.75" customHeight="1">
      <c r="A12" s="36"/>
      <c r="B12" s="37" t="s">
        <v>33</v>
      </c>
      <c r="C12" s="58">
        <v>-10804.9</v>
      </c>
    </row>
    <row r="13" spans="1:3" ht="25.5" customHeight="1">
      <c r="A13" s="37"/>
      <c r="B13" s="37" t="s">
        <v>34</v>
      </c>
      <c r="C13" s="58"/>
    </row>
    <row r="14" spans="1:3" ht="25.5" customHeight="1">
      <c r="A14" s="37"/>
      <c r="B14" s="37" t="s">
        <v>35</v>
      </c>
      <c r="C14" s="58"/>
    </row>
    <row r="15" spans="1:3" ht="12.75" customHeight="1">
      <c r="A15" s="36"/>
      <c r="B15" s="36"/>
      <c r="C15" s="58"/>
    </row>
    <row r="16" spans="1:3" ht="25.5" customHeight="1">
      <c r="A16" s="36"/>
      <c r="B16" s="37" t="s">
        <v>36</v>
      </c>
      <c r="C16" s="58"/>
    </row>
    <row r="17" spans="1:3" ht="12.75" customHeight="1">
      <c r="A17" s="36"/>
      <c r="B17" s="37" t="s">
        <v>37</v>
      </c>
      <c r="C17" s="58"/>
    </row>
    <row r="18" spans="1:3" ht="12.75" customHeight="1">
      <c r="A18" s="36"/>
      <c r="B18" s="37" t="s">
        <v>38</v>
      </c>
      <c r="C18" s="58">
        <v>115.9</v>
      </c>
    </row>
    <row r="19" spans="1:3" ht="12.75" customHeight="1">
      <c r="A19" s="36"/>
      <c r="B19" s="37" t="s">
        <v>39</v>
      </c>
      <c r="C19" s="58">
        <v>52.5</v>
      </c>
    </row>
    <row r="20" spans="1:3" ht="12.75" customHeight="1">
      <c r="A20" s="36"/>
      <c r="B20" s="37" t="s">
        <v>40</v>
      </c>
      <c r="C20" s="58">
        <v>14361.74</v>
      </c>
    </row>
    <row r="21" spans="1:3" ht="25.5" customHeight="1">
      <c r="A21" s="36"/>
      <c r="B21" s="37" t="s">
        <v>41</v>
      </c>
      <c r="C21" s="58"/>
    </row>
    <row r="22" spans="1:3" ht="12.75" customHeight="1">
      <c r="A22" s="36"/>
      <c r="B22" s="37" t="s">
        <v>42</v>
      </c>
      <c r="C22" s="58">
        <v>14361.74</v>
      </c>
    </row>
    <row r="23" spans="1:3" ht="25.5" customHeight="1">
      <c r="A23" s="36"/>
      <c r="B23" s="37" t="s">
        <v>43</v>
      </c>
      <c r="C23" s="58"/>
    </row>
    <row r="24" spans="1:3" ht="12.75" customHeight="1">
      <c r="C24" s="59"/>
    </row>
  </sheetData>
  <mergeCells count="2">
    <mergeCell ref="B2:C2"/>
    <mergeCell ref="B3:C3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workbookViewId="0">
      <selection activeCell="E27" sqref="E27"/>
    </sheetView>
  </sheetViews>
  <sheetFormatPr defaultRowHeight="13.2"/>
  <cols>
    <col min="1" max="1" width="33" customWidth="1"/>
    <col min="2" max="2" width="7.5546875" customWidth="1"/>
    <col min="3" max="4" width="17.77734375" customWidth="1"/>
    <col min="5" max="5" width="16.44140625" customWidth="1"/>
    <col min="6" max="6" width="16.77734375" customWidth="1"/>
    <col min="7" max="7" width="17.77734375" customWidth="1"/>
    <col min="8" max="8" width="16.44140625" customWidth="1"/>
    <col min="9" max="9" width="16.77734375" customWidth="1"/>
    <col min="10" max="10" width="13.21875" customWidth="1"/>
  </cols>
  <sheetData>
    <row r="1" spans="1:10" ht="14.25" customHeight="1">
      <c r="A1" s="4"/>
      <c r="B1" s="4"/>
      <c r="C1" s="110" t="s">
        <v>140</v>
      </c>
      <c r="D1" s="110"/>
      <c r="E1" s="110"/>
      <c r="F1" s="110"/>
      <c r="G1" s="110"/>
      <c r="H1" s="110"/>
      <c r="I1" s="38"/>
      <c r="J1" s="38"/>
    </row>
    <row r="2" spans="1:10" ht="14.25" customHeight="1">
      <c r="A2" s="4"/>
      <c r="B2" s="4"/>
      <c r="C2" s="110"/>
      <c r="D2" s="110"/>
      <c r="E2" s="110"/>
      <c r="F2" s="110"/>
      <c r="G2" s="110"/>
      <c r="H2" s="110"/>
      <c r="I2" s="38"/>
      <c r="J2" s="38"/>
    </row>
    <row r="3" spans="1:10" ht="12.75" customHeigh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2.75" customHeight="1">
      <c r="A4" s="111" t="s">
        <v>0</v>
      </c>
      <c r="B4" s="111" t="s">
        <v>100</v>
      </c>
      <c r="C4" s="111" t="s">
        <v>44</v>
      </c>
      <c r="D4" s="114" t="s">
        <v>45</v>
      </c>
      <c r="E4" s="115"/>
      <c r="F4" s="115"/>
      <c r="G4" s="115"/>
      <c r="H4" s="115"/>
      <c r="I4" s="115"/>
      <c r="J4" s="116"/>
    </row>
    <row r="5" spans="1:10" ht="12.75" customHeight="1">
      <c r="A5" s="112"/>
      <c r="B5" s="112"/>
      <c r="C5" s="112"/>
      <c r="D5" s="111" t="s">
        <v>46</v>
      </c>
      <c r="E5" s="114" t="s">
        <v>47</v>
      </c>
      <c r="F5" s="115"/>
      <c r="G5" s="115"/>
      <c r="H5" s="115"/>
      <c r="I5" s="115"/>
      <c r="J5" s="116"/>
    </row>
    <row r="6" spans="1:10" ht="12.75" customHeight="1">
      <c r="A6" s="112"/>
      <c r="B6" s="112"/>
      <c r="C6" s="112"/>
      <c r="D6" s="112"/>
      <c r="E6" s="111" t="s">
        <v>48</v>
      </c>
      <c r="F6" s="119" t="s">
        <v>49</v>
      </c>
      <c r="G6" s="111" t="s">
        <v>50</v>
      </c>
      <c r="H6" s="111" t="s">
        <v>51</v>
      </c>
      <c r="I6" s="117" t="s">
        <v>52</v>
      </c>
      <c r="J6" s="118"/>
    </row>
    <row r="7" spans="1:10" ht="78.45" customHeight="1">
      <c r="A7" s="113"/>
      <c r="B7" s="113"/>
      <c r="C7" s="113"/>
      <c r="D7" s="113"/>
      <c r="E7" s="113"/>
      <c r="F7" s="120"/>
      <c r="G7" s="113"/>
      <c r="H7" s="113"/>
      <c r="I7" s="35" t="s">
        <v>46</v>
      </c>
      <c r="J7" s="35" t="s">
        <v>53</v>
      </c>
    </row>
    <row r="8" spans="1:10" ht="12.75" customHeight="1">
      <c r="A8" s="35">
        <v>1</v>
      </c>
      <c r="B8" s="35">
        <v>2</v>
      </c>
      <c r="C8" s="35">
        <v>3</v>
      </c>
      <c r="D8" s="35">
        <v>4</v>
      </c>
      <c r="E8" s="35">
        <v>5</v>
      </c>
      <c r="F8" s="35">
        <v>6</v>
      </c>
      <c r="G8" s="35">
        <v>7</v>
      </c>
      <c r="H8" s="35">
        <v>8</v>
      </c>
      <c r="I8" s="35">
        <v>9</v>
      </c>
      <c r="J8" s="35">
        <v>10</v>
      </c>
    </row>
    <row r="9" spans="1:10" ht="12.75" customHeight="1">
      <c r="A9" s="45" t="s">
        <v>91</v>
      </c>
      <c r="B9" s="46">
        <v>100</v>
      </c>
      <c r="C9" s="46"/>
      <c r="D9" s="60">
        <f>D10+D11+D16+D17+D18</f>
        <v>32935067.600000001</v>
      </c>
      <c r="E9" s="60">
        <f t="shared" ref="E9:J9" si="0">SUM(E14:E15)</f>
        <v>30118393.800000001</v>
      </c>
      <c r="F9" s="60">
        <f>SUM(F14:F18)</f>
        <v>631945</v>
      </c>
      <c r="G9" s="60">
        <f t="shared" si="0"/>
        <v>0</v>
      </c>
      <c r="H9" s="60">
        <f t="shared" si="0"/>
        <v>0</v>
      </c>
      <c r="I9" s="60">
        <f>I11</f>
        <v>2184728.7999999998</v>
      </c>
      <c r="J9" s="60">
        <f t="shared" si="0"/>
        <v>0</v>
      </c>
    </row>
    <row r="10" spans="1:10" s="34" customFormat="1" ht="18" customHeight="1">
      <c r="A10" s="65" t="s">
        <v>141</v>
      </c>
      <c r="B10" s="66">
        <v>110</v>
      </c>
      <c r="C10" s="66">
        <v>120</v>
      </c>
      <c r="D10" s="61">
        <f t="shared" ref="D10:D15" si="1">E10+F10+G10+H10+I10</f>
        <v>0</v>
      </c>
      <c r="E10" s="68"/>
      <c r="F10" s="68"/>
      <c r="G10" s="68"/>
      <c r="H10" s="68"/>
      <c r="I10" s="68"/>
      <c r="J10" s="68"/>
    </row>
    <row r="11" spans="1:10" s="34" customFormat="1" ht="15.75" customHeight="1">
      <c r="A11" s="44" t="s">
        <v>142</v>
      </c>
      <c r="B11" s="66">
        <v>120</v>
      </c>
      <c r="C11" s="66">
        <v>130</v>
      </c>
      <c r="D11" s="69">
        <f>D12+D13+D14+D15</f>
        <v>32227447.600000001</v>
      </c>
      <c r="E11" s="69">
        <f t="shared" ref="E11:J11" si="2">E12+E13+E14+E15</f>
        <v>30118393.800000001</v>
      </c>
      <c r="F11" s="69">
        <f t="shared" si="2"/>
        <v>0</v>
      </c>
      <c r="G11" s="69">
        <f t="shared" si="2"/>
        <v>0</v>
      </c>
      <c r="H11" s="69">
        <f t="shared" si="2"/>
        <v>0</v>
      </c>
      <c r="I11" s="69">
        <f>I12+I13+I14+J18+I17</f>
        <v>2184728.7999999998</v>
      </c>
      <c r="J11" s="69">
        <f t="shared" si="2"/>
        <v>0</v>
      </c>
    </row>
    <row r="12" spans="1:10">
      <c r="A12" s="67" t="s">
        <v>143</v>
      </c>
      <c r="B12" s="43"/>
      <c r="C12" s="43" t="s">
        <v>71</v>
      </c>
      <c r="D12" s="61">
        <f t="shared" si="1"/>
        <v>391445.8</v>
      </c>
      <c r="E12" s="61"/>
      <c r="F12" s="61"/>
      <c r="G12" s="61"/>
      <c r="H12" s="61"/>
      <c r="I12" s="61">
        <v>391445.8</v>
      </c>
      <c r="J12" s="61"/>
    </row>
    <row r="13" spans="1:10">
      <c r="A13" s="67" t="s">
        <v>72</v>
      </c>
      <c r="B13" s="43"/>
      <c r="C13" s="43" t="s">
        <v>71</v>
      </c>
      <c r="D13" s="61">
        <f t="shared" si="1"/>
        <v>0</v>
      </c>
      <c r="E13" s="61"/>
      <c r="F13" s="61"/>
      <c r="G13" s="61"/>
      <c r="H13" s="61"/>
      <c r="I13" s="61"/>
      <c r="J13" s="61"/>
    </row>
    <row r="14" spans="1:10">
      <c r="A14" s="67" t="s">
        <v>74</v>
      </c>
      <c r="B14" s="43"/>
      <c r="C14" s="43" t="s">
        <v>71</v>
      </c>
      <c r="D14" s="61">
        <f t="shared" si="1"/>
        <v>1717608</v>
      </c>
      <c r="E14" s="61"/>
      <c r="F14" s="61"/>
      <c r="G14" s="61"/>
      <c r="H14" s="61"/>
      <c r="I14" s="61">
        <v>1717608</v>
      </c>
      <c r="J14" s="61"/>
    </row>
    <row r="15" spans="1:10">
      <c r="A15" s="67" t="s">
        <v>77</v>
      </c>
      <c r="B15" s="43"/>
      <c r="C15" s="43" t="s">
        <v>71</v>
      </c>
      <c r="D15" s="61">
        <f t="shared" si="1"/>
        <v>30118393.800000001</v>
      </c>
      <c r="E15" s="61">
        <f>E20</f>
        <v>30118393.800000001</v>
      </c>
      <c r="F15" s="61"/>
      <c r="G15" s="61"/>
      <c r="H15" s="61"/>
      <c r="I15" s="61"/>
      <c r="J15" s="61"/>
    </row>
    <row r="16" spans="1:10" ht="26.4">
      <c r="A16" s="44" t="s">
        <v>144</v>
      </c>
      <c r="B16" s="43" t="s">
        <v>71</v>
      </c>
      <c r="C16" s="43" t="s">
        <v>73</v>
      </c>
      <c r="D16" s="70">
        <f>E16+F16+G16+H16+I16</f>
        <v>0</v>
      </c>
      <c r="E16" s="61"/>
      <c r="F16" s="61"/>
      <c r="G16" s="61"/>
      <c r="H16" s="61"/>
      <c r="I16" s="61"/>
      <c r="J16" s="61"/>
    </row>
    <row r="17" spans="1:10">
      <c r="A17" s="44" t="s">
        <v>145</v>
      </c>
      <c r="B17" s="43" t="s">
        <v>73</v>
      </c>
      <c r="C17" s="43" t="s">
        <v>76</v>
      </c>
      <c r="D17" s="61">
        <f>E17+F17+G17+H17+I17</f>
        <v>75675</v>
      </c>
      <c r="E17" s="61"/>
      <c r="F17" s="61"/>
      <c r="G17" s="61"/>
      <c r="H17" s="61"/>
      <c r="I17" s="61">
        <v>75675</v>
      </c>
      <c r="J17" s="61"/>
    </row>
    <row r="18" spans="1:10">
      <c r="A18" s="44" t="s">
        <v>75</v>
      </c>
      <c r="B18" s="43" t="s">
        <v>146</v>
      </c>
      <c r="C18" s="43" t="s">
        <v>76</v>
      </c>
      <c r="D18" s="61">
        <f>E18+F18+G18+H18+I18</f>
        <v>631945</v>
      </c>
      <c r="E18" s="61"/>
      <c r="F18" s="61">
        <f>F20</f>
        <v>631945</v>
      </c>
      <c r="G18" s="61"/>
      <c r="H18" s="61"/>
      <c r="I18" s="61"/>
      <c r="J18" s="61"/>
    </row>
    <row r="19" spans="1:10">
      <c r="A19" s="44"/>
      <c r="B19" s="43"/>
      <c r="C19" s="43"/>
      <c r="D19" s="61"/>
      <c r="E19" s="61"/>
      <c r="F19" s="61"/>
      <c r="G19" s="61"/>
      <c r="H19" s="61"/>
      <c r="I19" s="61"/>
      <c r="J19" s="61"/>
    </row>
    <row r="20" spans="1:10">
      <c r="A20" s="47" t="s">
        <v>92</v>
      </c>
      <c r="B20" s="48" t="s">
        <v>147</v>
      </c>
      <c r="C20" s="48"/>
      <c r="D20" s="62">
        <f>SUM(D21:D29)</f>
        <v>32935067.600000001</v>
      </c>
      <c r="E20" s="62">
        <f t="shared" ref="E20:J20" si="3">SUM(E21:E29)</f>
        <v>30118393.800000001</v>
      </c>
      <c r="F20" s="62">
        <f t="shared" si="3"/>
        <v>631945</v>
      </c>
      <c r="G20" s="62">
        <f t="shared" si="3"/>
        <v>0</v>
      </c>
      <c r="H20" s="62">
        <f t="shared" si="3"/>
        <v>0</v>
      </c>
      <c r="I20" s="62">
        <f t="shared" si="3"/>
        <v>2184728.7999999998</v>
      </c>
      <c r="J20" s="62">
        <f t="shared" si="3"/>
        <v>0</v>
      </c>
    </row>
    <row r="21" spans="1:10">
      <c r="A21" s="44" t="s">
        <v>89</v>
      </c>
      <c r="B21" s="43" t="s">
        <v>148</v>
      </c>
      <c r="C21" s="43" t="s">
        <v>90</v>
      </c>
      <c r="D21" s="61">
        <f t="shared" ref="D21:D29" si="4">E21+F21+G21+H21+I21</f>
        <v>20815234.240000002</v>
      </c>
      <c r="E21" s="61">
        <f>3363925.5+14638470.81+2534764.2</f>
        <v>20537160.510000002</v>
      </c>
      <c r="F21" s="61"/>
      <c r="G21" s="61"/>
      <c r="H21" s="61"/>
      <c r="I21" s="61">
        <v>278073.73</v>
      </c>
      <c r="J21" s="61"/>
    </row>
    <row r="22" spans="1:10" ht="26.4">
      <c r="A22" s="44" t="s">
        <v>81</v>
      </c>
      <c r="B22" s="43" t="s">
        <v>149</v>
      </c>
      <c r="C22" s="43" t="s">
        <v>80</v>
      </c>
      <c r="D22" s="61">
        <f t="shared" si="4"/>
        <v>34460</v>
      </c>
      <c r="E22" s="61">
        <f>14000+18900+1560</f>
        <v>34460</v>
      </c>
      <c r="F22" s="61"/>
      <c r="G22" s="61"/>
      <c r="H22" s="61"/>
      <c r="I22" s="61"/>
      <c r="J22" s="61"/>
    </row>
    <row r="23" spans="1:10">
      <c r="A23" s="44" t="s">
        <v>85</v>
      </c>
      <c r="B23" s="43" t="s">
        <v>150</v>
      </c>
      <c r="C23" s="43" t="s">
        <v>86</v>
      </c>
      <c r="D23" s="61">
        <f t="shared" si="4"/>
        <v>6286200.75</v>
      </c>
      <c r="E23" s="61">
        <f>1015905.5+4420818.19+765498.79</f>
        <v>6202222.4800000004</v>
      </c>
      <c r="F23" s="61"/>
      <c r="G23" s="61"/>
      <c r="H23" s="61"/>
      <c r="I23" s="61">
        <v>83978.27</v>
      </c>
      <c r="J23" s="61"/>
    </row>
    <row r="24" spans="1:10" ht="39.6">
      <c r="A24" s="44" t="s">
        <v>78</v>
      </c>
      <c r="B24" s="43" t="s">
        <v>151</v>
      </c>
      <c r="C24" s="43" t="s">
        <v>79</v>
      </c>
      <c r="D24" s="61">
        <f t="shared" si="4"/>
        <v>0</v>
      </c>
      <c r="E24" s="61"/>
      <c r="F24" s="61"/>
      <c r="G24" s="61"/>
      <c r="H24" s="61"/>
      <c r="I24" s="61"/>
      <c r="J24" s="61"/>
    </row>
    <row r="25" spans="1:10" ht="13.95" customHeight="1">
      <c r="A25" s="44" t="s">
        <v>152</v>
      </c>
      <c r="B25" s="43" t="s">
        <v>153</v>
      </c>
      <c r="C25" s="43" t="s">
        <v>84</v>
      </c>
      <c r="D25" s="61">
        <f t="shared" si="4"/>
        <v>5799172.6100000003</v>
      </c>
      <c r="E25" s="61">
        <f>6854+26892+58708+52007+12000+25000+181090+241266+1254275.81+157542.5+87221.5+1241218+476</f>
        <v>3344550.81</v>
      </c>
      <c r="F25" s="61">
        <f>23040-2086+35000+300000+275991</f>
        <v>631945</v>
      </c>
      <c r="G25" s="61"/>
      <c r="H25" s="61"/>
      <c r="I25" s="61">
        <f>1717608+14548+9395.8+5450+75675</f>
        <v>1822676.8</v>
      </c>
      <c r="J25" s="61"/>
    </row>
    <row r="26" spans="1:10" ht="26.4">
      <c r="A26" s="44" t="s">
        <v>154</v>
      </c>
      <c r="B26" s="43" t="s">
        <v>155</v>
      </c>
      <c r="C26" s="43" t="s">
        <v>156</v>
      </c>
      <c r="D26" s="61">
        <f t="shared" si="4"/>
        <v>0</v>
      </c>
      <c r="E26" s="61">
        <v>0</v>
      </c>
      <c r="F26" s="61"/>
      <c r="G26" s="61"/>
      <c r="H26" s="61"/>
      <c r="I26" s="61"/>
      <c r="J26" s="61"/>
    </row>
    <row r="27" spans="1:10">
      <c r="A27" s="44" t="s">
        <v>82</v>
      </c>
      <c r="B27" s="43" t="s">
        <v>157</v>
      </c>
      <c r="C27" s="43" t="s">
        <v>83</v>
      </c>
      <c r="D27" s="61">
        <f t="shared" si="4"/>
        <v>0</v>
      </c>
      <c r="E27" s="61"/>
      <c r="F27" s="61"/>
      <c r="G27" s="61"/>
      <c r="H27" s="61"/>
      <c r="I27" s="61"/>
      <c r="J27" s="61"/>
    </row>
    <row r="28" spans="1:10" ht="26.4">
      <c r="A28" s="44" t="s">
        <v>158</v>
      </c>
      <c r="B28" s="43" t="s">
        <v>159</v>
      </c>
      <c r="C28" s="43" t="s">
        <v>87</v>
      </c>
      <c r="D28" s="61">
        <f t="shared" si="4"/>
        <v>0</v>
      </c>
      <c r="E28" s="61"/>
      <c r="F28" s="61"/>
      <c r="G28" s="61"/>
      <c r="H28" s="61"/>
      <c r="I28" s="61"/>
      <c r="J28" s="61"/>
    </row>
    <row r="29" spans="1:10" ht="26.4">
      <c r="A29" s="44" t="s">
        <v>160</v>
      </c>
      <c r="B29" s="43" t="s">
        <v>161</v>
      </c>
      <c r="C29" s="43" t="s">
        <v>88</v>
      </c>
      <c r="D29" s="61">
        <f t="shared" si="4"/>
        <v>0</v>
      </c>
      <c r="E29" s="61"/>
      <c r="F29" s="61"/>
      <c r="G29" s="61"/>
      <c r="H29" s="61"/>
      <c r="I29" s="61"/>
      <c r="J29" s="61"/>
    </row>
    <row r="30" spans="1:10">
      <c r="A30" s="44"/>
      <c r="B30" s="43"/>
      <c r="C30" s="43"/>
      <c r="D30" s="61"/>
      <c r="E30" s="61"/>
      <c r="F30" s="61"/>
      <c r="G30" s="61"/>
      <c r="H30" s="61"/>
      <c r="I30" s="61"/>
      <c r="J30" s="61"/>
    </row>
    <row r="31" spans="1:10" ht="13.95" customHeight="1">
      <c r="A31" s="72" t="s">
        <v>93</v>
      </c>
      <c r="B31" s="73">
        <v>300</v>
      </c>
      <c r="C31" s="74">
        <v>300</v>
      </c>
      <c r="D31" s="75" t="s">
        <v>94</v>
      </c>
      <c r="E31" s="49"/>
      <c r="F31" s="49"/>
      <c r="G31" s="49"/>
      <c r="H31" s="49"/>
      <c r="I31" s="49"/>
      <c r="J31" s="49"/>
    </row>
    <row r="32" spans="1:10">
      <c r="A32" s="72" t="s">
        <v>95</v>
      </c>
      <c r="B32" s="73">
        <v>310</v>
      </c>
      <c r="C32" s="74">
        <v>310</v>
      </c>
      <c r="D32" s="49"/>
      <c r="E32" s="49"/>
      <c r="F32" s="49"/>
      <c r="G32" s="49"/>
      <c r="H32" s="49"/>
      <c r="I32" s="49"/>
      <c r="J32" s="49"/>
    </row>
    <row r="33" spans="1:10">
      <c r="A33" s="72" t="s">
        <v>96</v>
      </c>
      <c r="B33" s="73">
        <v>320</v>
      </c>
      <c r="C33" s="74">
        <v>320</v>
      </c>
      <c r="D33" s="49"/>
      <c r="E33" s="49"/>
      <c r="F33" s="49"/>
      <c r="G33" s="49"/>
      <c r="H33" s="49"/>
      <c r="I33" s="49"/>
      <c r="J33" s="49"/>
    </row>
    <row r="34" spans="1:10">
      <c r="A34" s="72" t="s">
        <v>97</v>
      </c>
      <c r="B34" s="73">
        <v>400</v>
      </c>
      <c r="C34" s="74">
        <v>400</v>
      </c>
      <c r="D34" s="49"/>
      <c r="E34" s="49"/>
      <c r="F34" s="49"/>
      <c r="G34" s="49"/>
      <c r="H34" s="49"/>
      <c r="I34" s="49"/>
      <c r="J34" s="49"/>
    </row>
    <row r="35" spans="1:10">
      <c r="A35" s="72" t="s">
        <v>98</v>
      </c>
      <c r="B35" s="73">
        <v>410</v>
      </c>
      <c r="C35" s="74">
        <v>410</v>
      </c>
      <c r="D35" s="49"/>
      <c r="E35" s="49"/>
      <c r="F35" s="49"/>
      <c r="G35" s="49"/>
      <c r="H35" s="49"/>
      <c r="I35" s="49"/>
      <c r="J35" s="49"/>
    </row>
    <row r="36" spans="1:10">
      <c r="A36" s="72" t="s">
        <v>99</v>
      </c>
      <c r="B36" s="73">
        <v>420</v>
      </c>
      <c r="C36" s="74">
        <v>420</v>
      </c>
      <c r="D36" s="49"/>
      <c r="E36" s="49"/>
      <c r="F36" s="49"/>
      <c r="G36" s="49"/>
      <c r="H36" s="49"/>
      <c r="I36" s="49"/>
      <c r="J36" s="49"/>
    </row>
    <row r="37" spans="1:10">
      <c r="A37" s="72" t="s">
        <v>59</v>
      </c>
      <c r="B37" s="73">
        <v>500</v>
      </c>
      <c r="C37" s="74">
        <v>500</v>
      </c>
      <c r="D37" s="75" t="s">
        <v>94</v>
      </c>
      <c r="E37" s="49"/>
      <c r="F37" s="49"/>
      <c r="G37" s="49"/>
      <c r="H37" s="49"/>
      <c r="I37" s="49">
        <v>4080.47</v>
      </c>
      <c r="J37" s="49"/>
    </row>
    <row r="38" spans="1:10">
      <c r="A38" s="72" t="s">
        <v>60</v>
      </c>
      <c r="B38" s="73">
        <v>600</v>
      </c>
      <c r="C38" s="74">
        <v>600</v>
      </c>
      <c r="D38" s="75" t="s">
        <v>94</v>
      </c>
      <c r="E38" s="49"/>
      <c r="F38" s="49"/>
      <c r="G38" s="49"/>
      <c r="H38" s="49"/>
      <c r="I38" s="49">
        <v>11982.65</v>
      </c>
      <c r="J38" s="49"/>
    </row>
    <row r="39" spans="1:10">
      <c r="B39" s="59"/>
    </row>
  </sheetData>
  <mergeCells count="13">
    <mergeCell ref="A4:A7"/>
    <mergeCell ref="B4:B7"/>
    <mergeCell ref="E6:E7"/>
    <mergeCell ref="F6:F7"/>
    <mergeCell ref="G6:G7"/>
    <mergeCell ref="C1:H1"/>
    <mergeCell ref="C2:H2"/>
    <mergeCell ref="C4:C7"/>
    <mergeCell ref="D4:J4"/>
    <mergeCell ref="D5:D7"/>
    <mergeCell ref="E5:J5"/>
    <mergeCell ref="H6:H7"/>
    <mergeCell ref="I6:J6"/>
  </mergeCells>
  <pageMargins left="0.24" right="0.16" top="0.2" bottom="0.2" header="0.2" footer="0.2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workbookViewId="0">
      <selection activeCell="A3" sqref="A3:K3"/>
    </sheetView>
  </sheetViews>
  <sheetFormatPr defaultRowHeight="13.2"/>
  <cols>
    <col min="1" max="1" width="23.5546875" customWidth="1"/>
    <col min="2" max="2" width="9.5546875" customWidth="1"/>
    <col min="3" max="11" width="13.77734375" customWidth="1"/>
    <col min="12" max="12" width="10.5546875" customWidth="1"/>
  </cols>
  <sheetData>
    <row r="1" spans="1:12" ht="12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2" ht="26.25" customHeight="1">
      <c r="A2" s="121" t="s">
        <v>68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2" ht="14.25" customHeight="1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</row>
    <row r="4" spans="1:12" ht="12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 ht="13.8">
      <c r="A5" s="122" t="s">
        <v>0</v>
      </c>
      <c r="B5" s="123" t="s">
        <v>100</v>
      </c>
      <c r="C5" s="122" t="s">
        <v>54</v>
      </c>
      <c r="D5" s="122" t="s">
        <v>101</v>
      </c>
      <c r="E5" s="122"/>
      <c r="F5" s="122"/>
      <c r="G5" s="122"/>
      <c r="H5" s="122"/>
      <c r="I5" s="122"/>
      <c r="J5" s="122"/>
      <c r="K5" s="122"/>
      <c r="L5" s="122"/>
    </row>
    <row r="6" spans="1:12" ht="13.8">
      <c r="A6" s="122"/>
      <c r="B6" s="123"/>
      <c r="C6" s="122"/>
      <c r="D6" s="122" t="s">
        <v>55</v>
      </c>
      <c r="E6" s="122"/>
      <c r="F6" s="122"/>
      <c r="G6" s="122" t="s">
        <v>47</v>
      </c>
      <c r="H6" s="122"/>
      <c r="I6" s="122"/>
      <c r="J6" s="122"/>
      <c r="K6" s="122"/>
      <c r="L6" s="122"/>
    </row>
    <row r="7" spans="1:12" ht="47.25" customHeight="1">
      <c r="A7" s="122"/>
      <c r="B7" s="123"/>
      <c r="C7" s="122"/>
      <c r="D7" s="122"/>
      <c r="E7" s="122"/>
      <c r="F7" s="122"/>
      <c r="G7" s="124" t="s">
        <v>102</v>
      </c>
      <c r="H7" s="125"/>
      <c r="I7" s="126"/>
      <c r="J7" s="124" t="s">
        <v>103</v>
      </c>
      <c r="K7" s="125"/>
      <c r="L7" s="126"/>
    </row>
    <row r="8" spans="1:12" ht="57" customHeight="1">
      <c r="A8" s="122"/>
      <c r="B8" s="123"/>
      <c r="C8" s="122"/>
      <c r="D8" s="57" t="s">
        <v>111</v>
      </c>
      <c r="E8" s="57" t="s">
        <v>112</v>
      </c>
      <c r="F8" s="57" t="s">
        <v>113</v>
      </c>
      <c r="G8" s="57" t="s">
        <v>111</v>
      </c>
      <c r="H8" s="57" t="s">
        <v>112</v>
      </c>
      <c r="I8" s="57" t="s">
        <v>113</v>
      </c>
      <c r="J8" s="57" t="s">
        <v>111</v>
      </c>
      <c r="K8" s="57" t="s">
        <v>112</v>
      </c>
      <c r="L8" s="57" t="s">
        <v>114</v>
      </c>
    </row>
    <row r="9" spans="1:12" ht="13.8">
      <c r="A9" s="50">
        <v>1</v>
      </c>
      <c r="B9" s="50">
        <v>2</v>
      </c>
      <c r="C9" s="50">
        <v>3</v>
      </c>
      <c r="D9" s="50">
        <v>4</v>
      </c>
      <c r="E9" s="50">
        <v>5</v>
      </c>
      <c r="F9" s="50">
        <v>6</v>
      </c>
      <c r="G9" s="50">
        <v>7</v>
      </c>
      <c r="H9" s="50">
        <v>8</v>
      </c>
      <c r="I9" s="50">
        <v>9</v>
      </c>
      <c r="J9" s="50">
        <v>10</v>
      </c>
      <c r="K9" s="50">
        <v>11</v>
      </c>
      <c r="L9" s="50">
        <v>12</v>
      </c>
    </row>
    <row r="10" spans="1:12" ht="41.4">
      <c r="A10" s="51" t="s">
        <v>104</v>
      </c>
      <c r="B10" s="52">
        <v>1</v>
      </c>
      <c r="C10" s="52" t="s">
        <v>94</v>
      </c>
      <c r="D10" s="55">
        <f>D11+D13</f>
        <v>5799172.6100000003</v>
      </c>
      <c r="E10" s="55">
        <f t="shared" ref="E10:L10" si="0">E11+E13</f>
        <v>0</v>
      </c>
      <c r="F10" s="55">
        <f t="shared" si="0"/>
        <v>0</v>
      </c>
      <c r="G10" s="55">
        <f t="shared" si="0"/>
        <v>0</v>
      </c>
      <c r="H10" s="55">
        <f t="shared" si="0"/>
        <v>0</v>
      </c>
      <c r="I10" s="55">
        <f t="shared" si="0"/>
        <v>0</v>
      </c>
      <c r="J10" s="55">
        <f t="shared" si="0"/>
        <v>5799172.6100000003</v>
      </c>
      <c r="K10" s="55">
        <f t="shared" si="0"/>
        <v>0</v>
      </c>
      <c r="L10" s="55">
        <f t="shared" si="0"/>
        <v>0</v>
      </c>
    </row>
    <row r="11" spans="1:12" ht="55.2">
      <c r="A11" s="51" t="s">
        <v>105</v>
      </c>
      <c r="B11" s="52">
        <v>1001</v>
      </c>
      <c r="C11" s="52" t="s">
        <v>94</v>
      </c>
      <c r="D11" s="55">
        <f>G11+J11</f>
        <v>0</v>
      </c>
      <c r="E11" s="55">
        <f t="shared" ref="E11:F11" si="1">H11+K11</f>
        <v>0</v>
      </c>
      <c r="F11" s="55">
        <f t="shared" si="1"/>
        <v>0</v>
      </c>
      <c r="G11" s="55"/>
      <c r="H11" s="55"/>
      <c r="I11" s="55"/>
      <c r="J11" s="55"/>
      <c r="K11" s="55"/>
      <c r="L11" s="55"/>
    </row>
    <row r="12" spans="1:12">
      <c r="A12" s="53"/>
      <c r="B12" s="54"/>
      <c r="C12" s="54"/>
      <c r="D12" s="55"/>
      <c r="E12" s="55"/>
      <c r="F12" s="55"/>
      <c r="G12" s="56"/>
      <c r="H12" s="56"/>
      <c r="I12" s="56"/>
      <c r="J12" s="56"/>
      <c r="K12" s="56"/>
      <c r="L12" s="56"/>
    </row>
    <row r="13" spans="1:12" ht="41.4">
      <c r="A13" s="51" t="s">
        <v>106</v>
      </c>
      <c r="B13" s="52">
        <v>2001</v>
      </c>
      <c r="C13" s="54"/>
      <c r="D13" s="55">
        <f t="shared" ref="D13" si="2">G13+J13</f>
        <v>5799172.6100000003</v>
      </c>
      <c r="E13" s="55">
        <f t="shared" ref="E13" si="3">H13+K13</f>
        <v>0</v>
      </c>
      <c r="F13" s="55">
        <f t="shared" ref="F13" si="4">I13+L13</f>
        <v>0</v>
      </c>
      <c r="G13" s="56"/>
      <c r="H13" s="56"/>
      <c r="I13" s="56"/>
      <c r="J13" s="56">
        <f>'ФХД (стр.3-4)'!D25</f>
        <v>5799172.6100000003</v>
      </c>
      <c r="K13" s="56"/>
      <c r="L13" s="56"/>
    </row>
    <row r="14" spans="1:12">
      <c r="A14" s="54"/>
      <c r="B14" s="54"/>
      <c r="C14" s="54"/>
      <c r="D14" s="56"/>
      <c r="E14" s="56"/>
      <c r="F14" s="56"/>
      <c r="G14" s="56"/>
      <c r="H14" s="56"/>
      <c r="I14" s="56"/>
      <c r="J14" s="56"/>
      <c r="K14" s="56"/>
      <c r="L14" s="56"/>
    </row>
  </sheetData>
  <mergeCells count="10">
    <mergeCell ref="A2:K2"/>
    <mergeCell ref="A3:K3"/>
    <mergeCell ref="A5:A8"/>
    <mergeCell ref="B5:B8"/>
    <mergeCell ref="C5:C8"/>
    <mergeCell ref="D5:L5"/>
    <mergeCell ref="D6:F7"/>
    <mergeCell ref="G6:L6"/>
    <mergeCell ref="G7:I7"/>
    <mergeCell ref="J7:L7"/>
  </mergeCells>
  <pageMargins left="0.25" right="0.16" top="0.75" bottom="0.75" header="0.3" footer="0.3"/>
  <pageSetup paperSize="9" scale="8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>
      <selection activeCell="A4" sqref="A4:B4"/>
    </sheetView>
  </sheetViews>
  <sheetFormatPr defaultRowHeight="13.2"/>
  <cols>
    <col min="1" max="1" width="37.77734375" customWidth="1"/>
    <col min="2" max="2" width="53" customWidth="1"/>
  </cols>
  <sheetData>
    <row r="1" spans="1:2" ht="12.75" customHeight="1">
      <c r="A1" s="4"/>
      <c r="B1" s="4"/>
    </row>
    <row r="2" spans="1:2" ht="14.25" customHeight="1">
      <c r="A2" s="110" t="s">
        <v>56</v>
      </c>
      <c r="B2" s="110"/>
    </row>
    <row r="3" spans="1:2" ht="14.25" customHeight="1">
      <c r="A3" s="110" t="s">
        <v>20</v>
      </c>
      <c r="B3" s="110"/>
    </row>
    <row r="4" spans="1:2" ht="14.25" customHeight="1">
      <c r="A4" s="110"/>
      <c r="B4" s="110"/>
    </row>
    <row r="5" spans="1:2" ht="14.25" customHeight="1">
      <c r="A5" s="110" t="s">
        <v>57</v>
      </c>
      <c r="B5" s="110"/>
    </row>
    <row r="6" spans="1:2" ht="12.75" customHeight="1">
      <c r="A6" s="39"/>
      <c r="B6" s="39"/>
    </row>
    <row r="7" spans="1:2" ht="12.75" customHeight="1">
      <c r="A7" s="35" t="s">
        <v>0</v>
      </c>
      <c r="B7" s="35" t="s">
        <v>58</v>
      </c>
    </row>
    <row r="8" spans="1:2" ht="12.75" customHeight="1">
      <c r="A8" s="35">
        <v>1</v>
      </c>
      <c r="B8" s="35">
        <v>2</v>
      </c>
    </row>
    <row r="9" spans="1:2" ht="12.75" customHeight="1">
      <c r="A9" s="37" t="s">
        <v>59</v>
      </c>
      <c r="B9" s="42">
        <v>0</v>
      </c>
    </row>
    <row r="10" spans="1:2" ht="12.75" customHeight="1">
      <c r="A10" s="37" t="s">
        <v>60</v>
      </c>
      <c r="B10" s="42">
        <v>0</v>
      </c>
    </row>
    <row r="11" spans="1:2" ht="12.75" customHeight="1">
      <c r="A11" s="37" t="s">
        <v>61</v>
      </c>
      <c r="B11" s="42">
        <v>0</v>
      </c>
    </row>
    <row r="12" spans="1:2" ht="12.75" customHeight="1">
      <c r="A12" s="37" t="s">
        <v>62</v>
      </c>
      <c r="B12" s="42">
        <v>0</v>
      </c>
    </row>
    <row r="13" spans="1:2" ht="12.75" customHeight="1">
      <c r="A13" s="40"/>
      <c r="B13" s="41"/>
    </row>
    <row r="14" spans="1:2" ht="12.75" customHeight="1">
      <c r="A14" s="40"/>
      <c r="B14" s="41"/>
    </row>
    <row r="15" spans="1:2" ht="14.25" customHeight="1">
      <c r="A15" s="127" t="s">
        <v>63</v>
      </c>
      <c r="B15" s="127"/>
    </row>
    <row r="16" spans="1:2" ht="12.75" customHeight="1">
      <c r="A16" s="39"/>
      <c r="B16" s="39"/>
    </row>
    <row r="17" spans="1:2" ht="12.75" customHeight="1">
      <c r="A17" s="35" t="s">
        <v>0</v>
      </c>
      <c r="B17" s="35" t="s">
        <v>64</v>
      </c>
    </row>
    <row r="18" spans="1:2" ht="12.75" customHeight="1">
      <c r="A18" s="35">
        <v>1</v>
      </c>
      <c r="B18" s="35">
        <v>2</v>
      </c>
    </row>
    <row r="19" spans="1:2" ht="12.75" customHeight="1">
      <c r="A19" s="37" t="s">
        <v>65</v>
      </c>
      <c r="B19" s="76">
        <v>0</v>
      </c>
    </row>
    <row r="20" spans="1:2" ht="63.75" customHeight="1">
      <c r="A20" s="37" t="s">
        <v>66</v>
      </c>
      <c r="B20" s="76">
        <v>0</v>
      </c>
    </row>
    <row r="21" spans="1:2" ht="25.5" customHeight="1">
      <c r="A21" s="37" t="s">
        <v>67</v>
      </c>
      <c r="B21" s="76">
        <v>0</v>
      </c>
    </row>
    <row r="22" spans="1:2" ht="12.75" customHeight="1"/>
    <row r="24" spans="1:2">
      <c r="A24" s="71"/>
    </row>
    <row r="25" spans="1:2">
      <c r="A25" s="71" t="s">
        <v>162</v>
      </c>
      <c r="B25" s="4" t="s">
        <v>173</v>
      </c>
    </row>
    <row r="26" spans="1:2">
      <c r="B26" s="4" t="s">
        <v>163</v>
      </c>
    </row>
    <row r="28" spans="1:2">
      <c r="A28" s="4" t="s">
        <v>164</v>
      </c>
      <c r="B28" s="4"/>
    </row>
    <row r="29" spans="1:2">
      <c r="A29" s="4" t="s">
        <v>165</v>
      </c>
      <c r="B29" s="4" t="s">
        <v>167</v>
      </c>
    </row>
    <row r="30" spans="1:2">
      <c r="A30" s="4"/>
      <c r="B30" s="4" t="s">
        <v>163</v>
      </c>
    </row>
    <row r="31" spans="1:2">
      <c r="A31" s="4"/>
      <c r="B31" s="4"/>
    </row>
    <row r="32" spans="1:2">
      <c r="A32" s="4" t="s">
        <v>166</v>
      </c>
      <c r="B32" s="4" t="s">
        <v>169</v>
      </c>
    </row>
    <row r="33" spans="1:2">
      <c r="A33" s="4" t="s">
        <v>168</v>
      </c>
      <c r="B33" s="4" t="s">
        <v>163</v>
      </c>
    </row>
  </sheetData>
  <mergeCells count="5">
    <mergeCell ref="A2:B2"/>
    <mergeCell ref="A3:B3"/>
    <mergeCell ref="A4:B4"/>
    <mergeCell ref="A5:B5"/>
    <mergeCell ref="A15:B15"/>
  </mergeCells>
  <pageMargins left="0.70866141732283472" right="0.70866141732283472" top="0.74803149606299213" bottom="0.28999999999999998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ФХД (стр.1)</vt:lpstr>
      <vt:lpstr>ФХД (стр.2)</vt:lpstr>
      <vt:lpstr>ФХД (стр.3-4)</vt:lpstr>
      <vt:lpstr>ФХД (стр.5)</vt:lpstr>
      <vt:lpstr>ФХД (стр.6)</vt:lpstr>
      <vt:lpstr>'ФХД (стр.1)'!IS_DOCUMENT</vt:lpstr>
      <vt:lpstr>'ФХД (стр.2)'!IS_DOCUMENT</vt:lpstr>
      <vt:lpstr>'ФХД (стр.5)'!IS_DOCUMENT</vt:lpstr>
      <vt:lpstr>'ФХД (стр.6)'!IS_DOCUMENT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2016-10-26T02:46:29Z</cp:lastPrinted>
  <dcterms:created xsi:type="dcterms:W3CDTF">2010-11-26T07:12:57Z</dcterms:created>
  <dcterms:modified xsi:type="dcterms:W3CDTF">2016-10-26T02:46:35Z</dcterms:modified>
</cp:coreProperties>
</file>