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Лист1!$B$1:$C$93</definedName>
  </definedNames>
  <calcPr calcId="125725" refMode="R1C1"/>
</workbook>
</file>

<file path=xl/calcChain.xml><?xml version="1.0" encoding="utf-8"?>
<calcChain xmlns="http://schemas.openxmlformats.org/spreadsheetml/2006/main">
  <c r="C68" i="1"/>
  <c r="C67"/>
  <c r="C69"/>
  <c r="C73"/>
  <c r="C51"/>
  <c r="C33"/>
  <c r="C36" s="1"/>
  <c r="C54"/>
  <c r="C20"/>
  <c r="C72" l="1"/>
  <c r="C74"/>
  <c r="C61"/>
  <c r="C58"/>
  <c r="C55"/>
  <c r="C45"/>
  <c r="C42"/>
  <c r="C37"/>
  <c r="C27"/>
  <c r="C24"/>
  <c r="C21"/>
  <c r="C11"/>
  <c r="C8"/>
  <c r="C5"/>
  <c r="C75" l="1"/>
  <c r="C70"/>
  <c r="C71"/>
</calcChain>
</file>

<file path=xl/sharedStrings.xml><?xml version="1.0" encoding="utf-8"?>
<sst xmlns="http://schemas.openxmlformats.org/spreadsheetml/2006/main" count="93" uniqueCount="60">
  <si>
    <t>График перечисления Субсидии</t>
  </si>
  <si>
    <t>Сроки предоставления субсидии &lt;*&gt;</t>
  </si>
  <si>
    <t>Сумма, рублей</t>
  </si>
  <si>
    <t xml:space="preserve">ИТОГО                                  </t>
  </si>
  <si>
    <t xml:space="preserve">Банковские реквизиты:                      </t>
  </si>
  <si>
    <t>Банковские реквизиты:</t>
  </si>
  <si>
    <t>ИНН  2455012892</t>
  </si>
  <si>
    <t xml:space="preserve">БИК 040407001  </t>
  </si>
  <si>
    <t>Учредитель: Управление образования администрации города Минусинска</t>
  </si>
  <si>
    <t>- сентябрь</t>
  </si>
  <si>
    <t>- октябрь</t>
  </si>
  <si>
    <t>-ноябрь</t>
  </si>
  <si>
    <t>- декабрь</t>
  </si>
  <si>
    <t>-январь</t>
  </si>
  <si>
    <t>1317588</t>
  </si>
  <si>
    <t>1318061</t>
  </si>
  <si>
    <t xml:space="preserve">- февраль         </t>
  </si>
  <si>
    <t>- март</t>
  </si>
  <si>
    <t>Итого 1 квартал</t>
  </si>
  <si>
    <t>- апрель</t>
  </si>
  <si>
    <t>- май</t>
  </si>
  <si>
    <t>- июнь</t>
  </si>
  <si>
    <t>Итого 2 квартал</t>
  </si>
  <si>
    <t xml:space="preserve"> -  июль</t>
  </si>
  <si>
    <t>- август</t>
  </si>
  <si>
    <t>Итого 3 квартал</t>
  </si>
  <si>
    <t>Итого 4 квартал</t>
  </si>
  <si>
    <t>Учреждение: муниципальное дошкольное образовательное бюджетное учреждение "Детский сад №2 "Метелица" комбинированного вида"</t>
  </si>
  <si>
    <t>Место нахождения: Красноярский край, г. Минусинск, пр. Сафьяновых,10</t>
  </si>
  <si>
    <t>ИНН 2455017241</t>
  </si>
  <si>
    <t>БИК 245501001</t>
  </si>
  <si>
    <t>_______________/В. В. Ложечникова/</t>
  </si>
  <si>
    <t>_______________/С. А. Тиунова/</t>
  </si>
  <si>
    <t>Учреждение: муниципальное автономное дошкольное образовательное учреждение «Детский сад № 23»</t>
  </si>
  <si>
    <t xml:space="preserve">г. Красноярск   Л/С 001193018340                                </t>
  </si>
  <si>
    <t>1310074080</t>
  </si>
  <si>
    <t>1310075880</t>
  </si>
  <si>
    <t>1310080610</t>
  </si>
  <si>
    <t>Итого 1 кв 1310074080</t>
  </si>
  <si>
    <t>Итого 1 кв 1310075880</t>
  </si>
  <si>
    <t>Итого 1 кв 1310080610</t>
  </si>
  <si>
    <t>Итого 2 кв 1310074080</t>
  </si>
  <si>
    <t>Итого 2 кв 1310075880</t>
  </si>
  <si>
    <t>Итого 2 кв 1310080610</t>
  </si>
  <si>
    <t>Итого 3 кв 1310074080</t>
  </si>
  <si>
    <t>Итого 3 кв 1310075880</t>
  </si>
  <si>
    <t>Итого 3 кв 1310080610</t>
  </si>
  <si>
    <t>Итого 4 кв 1310074080</t>
  </si>
  <si>
    <t>Итого 4 кв 1310075880</t>
  </si>
  <si>
    <t>Итого 4 кв 1310080610</t>
  </si>
  <si>
    <t>ВСЕГО 1310074080</t>
  </si>
  <si>
    <t>ВЕГО 1310075880</t>
  </si>
  <si>
    <t>ВСЕГО 1310080610</t>
  </si>
  <si>
    <t>Заведующий МАДОУ «Детский сад № 23»</t>
  </si>
  <si>
    <t>р/с  40204810900000000634 Отделение Красноярск г. Красноярск</t>
  </si>
  <si>
    <t xml:space="preserve">р/с 40701810304071000513 Отделение Красноярск г. Красноярск Л/С 30196Щ61540                                   </t>
  </si>
  <si>
    <t xml:space="preserve">Место нахождения: Красноярский край, г. Минусинск, ул. Октябрьская 66,пом.13                       </t>
  </si>
  <si>
    <t>Руководитель управления образования</t>
  </si>
  <si>
    <t>__________________________/Фролова Н.В./</t>
  </si>
  <si>
    <t xml:space="preserve">Приложение
 дополнительное соглашение № 9  от        .12.2016г.к Соглашнению о порядке и условимях предоставления субсидии на финансовое обеспечение выполнения муниципального задания на оказание муниципальных услуг (выполнение работ) от 31 декабря 2015 года № 20
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</si>
</sst>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0" fillId="0" borderId="0" xfId="0" applyNumberFormat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 horizontal="justify"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164" fontId="2" fillId="2" borderId="2" xfId="1" applyFont="1" applyFill="1" applyBorder="1" applyAlignment="1">
      <alignment vertical="top" wrapText="1"/>
    </xf>
    <xf numFmtId="164" fontId="1" fillId="0" borderId="2" xfId="1" applyFont="1" applyBorder="1" applyAlignment="1">
      <alignment vertical="top" wrapText="1"/>
    </xf>
    <xf numFmtId="164" fontId="2" fillId="3" borderId="2" xfId="1" applyFont="1" applyFill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49" fontId="2" fillId="4" borderId="2" xfId="0" applyNumberFormat="1" applyFont="1" applyFill="1" applyBorder="1" applyAlignment="1">
      <alignment vertical="top" wrapText="1"/>
    </xf>
    <xf numFmtId="164" fontId="2" fillId="4" borderId="2" xfId="1" applyFont="1" applyFill="1" applyBorder="1" applyAlignment="1">
      <alignment vertical="top" wrapText="1"/>
    </xf>
    <xf numFmtId="0" fontId="0" fillId="4" borderId="0" xfId="0" applyFill="1"/>
    <xf numFmtId="49" fontId="2" fillId="5" borderId="2" xfId="0" applyNumberFormat="1" applyFont="1" applyFill="1" applyBorder="1" applyAlignment="1">
      <alignment vertical="top" wrapText="1"/>
    </xf>
    <xf numFmtId="164" fontId="2" fillId="5" borderId="2" xfId="1" applyFont="1" applyFill="1" applyBorder="1" applyAlignment="1">
      <alignment vertical="top" wrapText="1"/>
    </xf>
    <xf numFmtId="0" fontId="4" fillId="5" borderId="0" xfId="0" applyFont="1" applyFill="1"/>
    <xf numFmtId="49" fontId="2" fillId="6" borderId="2" xfId="0" applyNumberFormat="1" applyFont="1" applyFill="1" applyBorder="1" applyAlignment="1">
      <alignment vertical="top" wrapText="1"/>
    </xf>
    <xf numFmtId="164" fontId="2" fillId="6" borderId="2" xfId="1" applyFont="1" applyFill="1" applyBorder="1" applyAlignment="1">
      <alignment vertical="top" wrapText="1"/>
    </xf>
    <xf numFmtId="0" fontId="0" fillId="6" borderId="0" xfId="0" applyFill="1"/>
    <xf numFmtId="0" fontId="4" fillId="4" borderId="0" xfId="0" applyFont="1" applyFill="1"/>
    <xf numFmtId="49" fontId="2" fillId="7" borderId="2" xfId="0" applyNumberFormat="1" applyFont="1" applyFill="1" applyBorder="1" applyAlignment="1">
      <alignment vertical="top" wrapText="1"/>
    </xf>
    <xf numFmtId="164" fontId="2" fillId="7" borderId="2" xfId="1" applyFont="1" applyFill="1" applyBorder="1" applyAlignment="1">
      <alignment vertical="top" wrapText="1"/>
    </xf>
    <xf numFmtId="0" fontId="0" fillId="7" borderId="0" xfId="0" applyFill="1"/>
    <xf numFmtId="164" fontId="0" fillId="4" borderId="0" xfId="0" applyNumberFormat="1" applyFill="1"/>
    <xf numFmtId="49" fontId="2" fillId="8" borderId="2" xfId="0" applyNumberFormat="1" applyFont="1" applyFill="1" applyBorder="1" applyAlignment="1">
      <alignment vertical="top" wrapText="1"/>
    </xf>
    <xf numFmtId="164" fontId="2" fillId="8" borderId="2" xfId="1" applyFont="1" applyFill="1" applyBorder="1" applyAlignment="1">
      <alignment vertical="top" wrapText="1"/>
    </xf>
    <xf numFmtId="0" fontId="0" fillId="8" borderId="0" xfId="0" applyFill="1"/>
    <xf numFmtId="164" fontId="2" fillId="8" borderId="2" xfId="1" quotePrefix="1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9"/>
  <sheetViews>
    <sheetView tabSelected="1" view="pageBreakPreview" topLeftCell="A20" zoomScale="90" zoomScaleSheetLayoutView="90" workbookViewId="0">
      <selection activeCell="C69" sqref="C69"/>
    </sheetView>
  </sheetViews>
  <sheetFormatPr defaultRowHeight="14.4"/>
  <cols>
    <col min="1" max="1" width="0.21875" customWidth="1"/>
    <col min="2" max="2" width="59.21875" customWidth="1"/>
    <col min="3" max="3" width="58.21875" customWidth="1"/>
    <col min="4" max="4" width="0.5546875" customWidth="1"/>
    <col min="5" max="6" width="9.21875" hidden="1" customWidth="1"/>
    <col min="7" max="7" width="15.5546875" bestFit="1" customWidth="1"/>
  </cols>
  <sheetData>
    <row r="1" spans="2:6" ht="109.2">
      <c r="B1" s="14"/>
      <c r="C1" s="3" t="s">
        <v>59</v>
      </c>
    </row>
    <row r="2" spans="2:6" ht="18" customHeight="1">
      <c r="B2" s="38" t="s">
        <v>0</v>
      </c>
      <c r="C2" s="38"/>
    </row>
    <row r="3" spans="2:6" ht="18" customHeight="1">
      <c r="B3" s="4"/>
      <c r="C3" s="1"/>
    </row>
    <row r="4" spans="2:6" ht="18" customHeight="1">
      <c r="B4" s="7" t="s">
        <v>1</v>
      </c>
      <c r="C4" s="7" t="s">
        <v>2</v>
      </c>
    </row>
    <row r="5" spans="2:6" ht="18" hidden="1" customHeight="1">
      <c r="B5" s="10" t="s">
        <v>13</v>
      </c>
      <c r="C5" s="16">
        <f>SUM(C6:C7)</f>
        <v>0</v>
      </c>
    </row>
    <row r="6" spans="2:6" ht="18" hidden="1" customHeight="1">
      <c r="B6" s="13" t="s">
        <v>14</v>
      </c>
      <c r="C6" s="17"/>
    </row>
    <row r="7" spans="2:6" ht="18" hidden="1" customHeight="1">
      <c r="B7" s="13" t="s">
        <v>15</v>
      </c>
      <c r="C7" s="17"/>
    </row>
    <row r="8" spans="2:6" ht="19.5" hidden="1" customHeight="1" thickBot="1">
      <c r="B8" s="10" t="s">
        <v>16</v>
      </c>
      <c r="C8" s="16">
        <f>SUM(C9:C10)</f>
        <v>0</v>
      </c>
    </row>
    <row r="9" spans="2:6" ht="19.5" hidden="1" customHeight="1" thickBot="1">
      <c r="B9" s="13" t="s">
        <v>14</v>
      </c>
      <c r="C9" s="17"/>
      <c r="F9" s="6"/>
    </row>
    <row r="10" spans="2:6" ht="19.5" hidden="1" customHeight="1">
      <c r="B10" s="13" t="s">
        <v>15</v>
      </c>
      <c r="C10" s="17"/>
    </row>
    <row r="11" spans="2:6" ht="19.5" hidden="1" customHeight="1">
      <c r="B11" s="10" t="s">
        <v>17</v>
      </c>
      <c r="C11" s="16">
        <f>SUM(C12:C13)</f>
        <v>0</v>
      </c>
    </row>
    <row r="12" spans="2:6" ht="19.5" hidden="1" customHeight="1">
      <c r="B12" s="13" t="s">
        <v>14</v>
      </c>
      <c r="C12" s="17"/>
    </row>
    <row r="13" spans="2:6" ht="19.5" hidden="1" customHeight="1">
      <c r="B13" s="13" t="s">
        <v>15</v>
      </c>
      <c r="C13" s="17"/>
    </row>
    <row r="14" spans="2:6" ht="19.5" hidden="1" customHeight="1">
      <c r="B14" s="13" t="s">
        <v>35</v>
      </c>
      <c r="C14" s="17"/>
    </row>
    <row r="15" spans="2:6" ht="19.5" hidden="1" customHeight="1">
      <c r="B15" s="13" t="s">
        <v>36</v>
      </c>
      <c r="C15" s="17"/>
    </row>
    <row r="16" spans="2:6" ht="19.5" hidden="1" customHeight="1">
      <c r="B16" s="13" t="s">
        <v>37</v>
      </c>
      <c r="C16" s="17"/>
    </row>
    <row r="17" spans="2:3" s="36" customFormat="1" ht="19.5" customHeight="1">
      <c r="B17" s="34" t="s">
        <v>38</v>
      </c>
      <c r="C17" s="35">
        <v>800592.18</v>
      </c>
    </row>
    <row r="18" spans="2:3" s="36" customFormat="1" ht="19.5" customHeight="1">
      <c r="B18" s="34" t="s">
        <v>39</v>
      </c>
      <c r="C18" s="35">
        <v>3435248.03</v>
      </c>
    </row>
    <row r="19" spans="2:3" s="36" customFormat="1" ht="19.5" customHeight="1">
      <c r="B19" s="34" t="s">
        <v>40</v>
      </c>
      <c r="C19" s="37">
        <v>1119751.6499999999</v>
      </c>
    </row>
    <row r="20" spans="2:3" s="22" customFormat="1" ht="19.5" customHeight="1">
      <c r="B20" s="20" t="s">
        <v>18</v>
      </c>
      <c r="C20" s="21">
        <f>C17+C18+C19</f>
        <v>5355591.8599999994</v>
      </c>
    </row>
    <row r="21" spans="2:3" ht="19.5" hidden="1" customHeight="1">
      <c r="B21" s="10" t="s">
        <v>19</v>
      </c>
      <c r="C21" s="16">
        <f>C22+C23</f>
        <v>0</v>
      </c>
    </row>
    <row r="22" spans="2:3" ht="19.5" hidden="1" customHeight="1">
      <c r="B22" s="13" t="s">
        <v>14</v>
      </c>
      <c r="C22" s="17"/>
    </row>
    <row r="23" spans="2:3" ht="19.5" hidden="1" customHeight="1">
      <c r="B23" s="13" t="s">
        <v>15</v>
      </c>
      <c r="C23" s="17"/>
    </row>
    <row r="24" spans="2:3" ht="19.5" hidden="1" customHeight="1">
      <c r="B24" s="10" t="s">
        <v>20</v>
      </c>
      <c r="C24" s="16">
        <f>C25+C26</f>
        <v>0</v>
      </c>
    </row>
    <row r="25" spans="2:3" ht="19.5" hidden="1" customHeight="1">
      <c r="B25" s="13" t="s">
        <v>14</v>
      </c>
      <c r="C25" s="17"/>
    </row>
    <row r="26" spans="2:3" ht="19.5" hidden="1" customHeight="1">
      <c r="B26" s="13" t="s">
        <v>15</v>
      </c>
      <c r="C26" s="17"/>
    </row>
    <row r="27" spans="2:3" ht="18.75" hidden="1" customHeight="1">
      <c r="B27" s="10" t="s">
        <v>21</v>
      </c>
      <c r="C27" s="16">
        <f>C28+C29</f>
        <v>0</v>
      </c>
    </row>
    <row r="28" spans="2:3" ht="18.75" hidden="1" customHeight="1">
      <c r="B28" s="13" t="s">
        <v>14</v>
      </c>
      <c r="C28" s="17"/>
    </row>
    <row r="29" spans="2:3" ht="18.75" hidden="1" customHeight="1">
      <c r="B29" s="13" t="s">
        <v>15</v>
      </c>
      <c r="C29" s="17"/>
    </row>
    <row r="30" spans="2:3" ht="18.75" hidden="1" customHeight="1">
      <c r="B30" s="13" t="s">
        <v>35</v>
      </c>
      <c r="C30" s="17"/>
    </row>
    <row r="31" spans="2:3" ht="18.75" hidden="1" customHeight="1">
      <c r="B31" s="13" t="s">
        <v>36</v>
      </c>
      <c r="C31" s="17"/>
    </row>
    <row r="32" spans="2:3" ht="18.75" hidden="1" customHeight="1">
      <c r="B32" s="13" t="s">
        <v>37</v>
      </c>
      <c r="C32" s="17"/>
    </row>
    <row r="33" spans="2:3" s="25" customFormat="1" ht="18.75" customHeight="1">
      <c r="B33" s="23" t="s">
        <v>41</v>
      </c>
      <c r="C33" s="24">
        <f>1294857.82+100000</f>
        <v>1394857.82</v>
      </c>
    </row>
    <row r="34" spans="2:3" s="25" customFormat="1" ht="18.75" customHeight="1">
      <c r="B34" s="23" t="s">
        <v>42</v>
      </c>
      <c r="C34" s="24">
        <v>6256751.9699999997</v>
      </c>
    </row>
    <row r="35" spans="2:3" s="25" customFormat="1" ht="18.75" customHeight="1">
      <c r="B35" s="23" t="s">
        <v>43</v>
      </c>
      <c r="C35" s="24">
        <v>1490938.36</v>
      </c>
    </row>
    <row r="36" spans="2:3" s="29" customFormat="1" ht="18.75" customHeight="1">
      <c r="B36" s="20" t="s">
        <v>22</v>
      </c>
      <c r="C36" s="21">
        <f>C33+C34</f>
        <v>7651609.79</v>
      </c>
    </row>
    <row r="37" spans="2:3" ht="18.75" hidden="1" customHeight="1">
      <c r="B37" s="10" t="s">
        <v>23</v>
      </c>
      <c r="C37" s="16">
        <f>C38+C39</f>
        <v>0</v>
      </c>
    </row>
    <row r="38" spans="2:3" ht="18.75" hidden="1" customHeight="1">
      <c r="B38" s="13" t="s">
        <v>14</v>
      </c>
      <c r="C38" s="17"/>
    </row>
    <row r="39" spans="2:3" ht="18.75" hidden="1" customHeight="1">
      <c r="B39" s="13" t="s">
        <v>15</v>
      </c>
      <c r="C39" s="17"/>
    </row>
    <row r="40" spans="2:3" ht="18.75" hidden="1" customHeight="1">
      <c r="B40" s="13"/>
      <c r="C40" s="17"/>
    </row>
    <row r="41" spans="2:3" ht="18.75" hidden="1" customHeight="1">
      <c r="B41" s="13"/>
      <c r="C41" s="17"/>
    </row>
    <row r="42" spans="2:3" ht="18.75" hidden="1" customHeight="1">
      <c r="B42" s="10" t="s">
        <v>24</v>
      </c>
      <c r="C42" s="16">
        <f>C43+C44</f>
        <v>0</v>
      </c>
    </row>
    <row r="43" spans="2:3" ht="18.75" hidden="1" customHeight="1">
      <c r="B43" s="13" t="s">
        <v>14</v>
      </c>
      <c r="C43" s="17"/>
    </row>
    <row r="44" spans="2:3" ht="18.75" hidden="1" customHeight="1">
      <c r="B44" s="13" t="s">
        <v>15</v>
      </c>
      <c r="C44" s="17"/>
    </row>
    <row r="45" spans="2:3" ht="18.75" hidden="1" customHeight="1">
      <c r="B45" s="10" t="s">
        <v>9</v>
      </c>
      <c r="C45" s="16">
        <f>C46+C47</f>
        <v>0</v>
      </c>
    </row>
    <row r="46" spans="2:3" ht="18.75" hidden="1" customHeight="1">
      <c r="B46" s="13" t="s">
        <v>14</v>
      </c>
      <c r="C46" s="17"/>
    </row>
    <row r="47" spans="2:3" ht="18.75" hidden="1" customHeight="1">
      <c r="B47" s="13" t="s">
        <v>15</v>
      </c>
      <c r="C47" s="17"/>
    </row>
    <row r="48" spans="2:3" ht="18.75" hidden="1" customHeight="1">
      <c r="B48" s="13" t="s">
        <v>35</v>
      </c>
      <c r="C48" s="17"/>
    </row>
    <row r="49" spans="2:3" ht="18.75" hidden="1" customHeight="1">
      <c r="B49" s="13" t="s">
        <v>36</v>
      </c>
      <c r="C49" s="17"/>
    </row>
    <row r="50" spans="2:3" ht="18.75" hidden="1" customHeight="1">
      <c r="B50" s="13" t="s">
        <v>37</v>
      </c>
      <c r="C50" s="17"/>
    </row>
    <row r="51" spans="2:3" s="28" customFormat="1" ht="18.75" customHeight="1">
      <c r="B51" s="26" t="s">
        <v>44</v>
      </c>
      <c r="C51" s="27">
        <f>825480+240000</f>
        <v>1065480</v>
      </c>
    </row>
    <row r="52" spans="2:3" s="28" customFormat="1" ht="18.75" customHeight="1">
      <c r="B52" s="26" t="s">
        <v>45</v>
      </c>
      <c r="C52" s="27">
        <v>3818100</v>
      </c>
    </row>
    <row r="53" spans="2:3" s="28" customFormat="1" ht="18.75" customHeight="1">
      <c r="B53" s="26" t="s">
        <v>46</v>
      </c>
      <c r="C53" s="27">
        <v>1249763.6499999999</v>
      </c>
    </row>
    <row r="54" spans="2:3" s="22" customFormat="1" ht="18.75" customHeight="1">
      <c r="B54" s="20" t="s">
        <v>25</v>
      </c>
      <c r="C54" s="21">
        <f>C51+C52</f>
        <v>4883580</v>
      </c>
    </row>
    <row r="55" spans="2:3" ht="18.75" hidden="1" customHeight="1">
      <c r="B55" s="10" t="s">
        <v>10</v>
      </c>
      <c r="C55" s="16">
        <f>C56+C57</f>
        <v>0</v>
      </c>
    </row>
    <row r="56" spans="2:3" ht="18.75" hidden="1" customHeight="1">
      <c r="B56" s="13" t="s">
        <v>14</v>
      </c>
      <c r="C56" s="17"/>
    </row>
    <row r="57" spans="2:3" ht="18.75" hidden="1" customHeight="1">
      <c r="B57" s="13" t="s">
        <v>15</v>
      </c>
      <c r="C57" s="17"/>
    </row>
    <row r="58" spans="2:3" ht="18.75" hidden="1" customHeight="1">
      <c r="B58" s="10" t="s">
        <v>11</v>
      </c>
      <c r="C58" s="16">
        <f>C59+C60</f>
        <v>0</v>
      </c>
    </row>
    <row r="59" spans="2:3" ht="18.75" hidden="1" customHeight="1">
      <c r="B59" s="13" t="s">
        <v>14</v>
      </c>
      <c r="C59" s="17"/>
    </row>
    <row r="60" spans="2:3" ht="18.75" hidden="1" customHeight="1">
      <c r="B60" s="13" t="s">
        <v>15</v>
      </c>
      <c r="C60" s="17"/>
    </row>
    <row r="61" spans="2:3" ht="18.75" hidden="1" customHeight="1">
      <c r="B61" s="10" t="s">
        <v>12</v>
      </c>
      <c r="C61" s="16">
        <f>C62+C63</f>
        <v>0</v>
      </c>
    </row>
    <row r="62" spans="2:3" ht="18.75" hidden="1" customHeight="1">
      <c r="B62" s="13" t="s">
        <v>14</v>
      </c>
      <c r="C62" s="17"/>
    </row>
    <row r="63" spans="2:3" ht="18.75" hidden="1" customHeight="1">
      <c r="B63" s="13" t="s">
        <v>15</v>
      </c>
      <c r="C63" s="17"/>
    </row>
    <row r="64" spans="2:3" ht="18.75" hidden="1" customHeight="1">
      <c r="B64" s="13" t="s">
        <v>35</v>
      </c>
      <c r="C64" s="17"/>
    </row>
    <row r="65" spans="2:7" ht="18.75" hidden="1" customHeight="1">
      <c r="B65" s="13" t="s">
        <v>36</v>
      </c>
      <c r="C65" s="17"/>
    </row>
    <row r="66" spans="2:7" ht="18.75" hidden="1" customHeight="1">
      <c r="B66" s="13" t="s">
        <v>37</v>
      </c>
      <c r="C66" s="17"/>
    </row>
    <row r="67" spans="2:7" ht="18.75" customHeight="1">
      <c r="B67" s="12" t="s">
        <v>47</v>
      </c>
      <c r="C67" s="18">
        <f>1312362-35000+80000+52000</f>
        <v>1409362</v>
      </c>
    </row>
    <row r="68" spans="2:7" ht="18.75" customHeight="1">
      <c r="B68" s="12" t="s">
        <v>48</v>
      </c>
      <c r="C68" s="18">
        <f>6069925-300000+257520+83000</f>
        <v>6110445</v>
      </c>
    </row>
    <row r="69" spans="2:7" ht="18.75" customHeight="1">
      <c r="B69" s="12" t="s">
        <v>49</v>
      </c>
      <c r="C69" s="18">
        <f>2182103.14+99300+20700-97875</f>
        <v>2204228.14</v>
      </c>
    </row>
    <row r="70" spans="2:7" s="22" customFormat="1" ht="15.6">
      <c r="B70" s="20" t="s">
        <v>26</v>
      </c>
      <c r="C70" s="21">
        <f>C17+C33+C51+C67</f>
        <v>4670292</v>
      </c>
    </row>
    <row r="71" spans="2:7" ht="15.6" hidden="1">
      <c r="B71" s="12"/>
      <c r="C71" s="18">
        <f>C18+C34+C52+C68</f>
        <v>19620545</v>
      </c>
    </row>
    <row r="72" spans="2:7" s="32" customFormat="1" ht="15.6">
      <c r="B72" s="30" t="s">
        <v>50</v>
      </c>
      <c r="C72" s="31">
        <f>C17+C33+C51+C67</f>
        <v>4670292</v>
      </c>
    </row>
    <row r="73" spans="2:7" s="32" customFormat="1" ht="15.6">
      <c r="B73" s="30" t="s">
        <v>51</v>
      </c>
      <c r="C73" s="31">
        <f t="shared" ref="C73:C74" si="0">C18+C34+C52+C68</f>
        <v>19620545</v>
      </c>
    </row>
    <row r="74" spans="2:7" s="32" customFormat="1" ht="15.6">
      <c r="B74" s="30" t="s">
        <v>52</v>
      </c>
      <c r="C74" s="31">
        <f t="shared" si="0"/>
        <v>6064681.7999999998</v>
      </c>
    </row>
    <row r="75" spans="2:7" s="22" customFormat="1" ht="15.6">
      <c r="B75" s="20" t="s">
        <v>3</v>
      </c>
      <c r="C75" s="21">
        <f>SUM(C72:C74)</f>
        <v>30355518.800000001</v>
      </c>
      <c r="G75" s="33"/>
    </row>
    <row r="76" spans="2:7" ht="15.6">
      <c r="B76" s="4"/>
      <c r="C76" s="9"/>
    </row>
    <row r="77" spans="2:7" ht="75.75" hidden="1" customHeight="1">
      <c r="B77" s="11"/>
      <c r="C77" s="9"/>
    </row>
    <row r="78" spans="2:7" ht="69.75" hidden="1" customHeight="1">
      <c r="B78" s="8" t="s">
        <v>8</v>
      </c>
      <c r="C78" s="39" t="s">
        <v>27</v>
      </c>
    </row>
    <row r="79" spans="2:7" ht="70.5" hidden="1" customHeight="1">
      <c r="B79" s="8"/>
      <c r="C79" s="39"/>
    </row>
    <row r="80" spans="2:7" ht="36">
      <c r="B80" s="8" t="s">
        <v>8</v>
      </c>
      <c r="C80" s="39" t="s">
        <v>33</v>
      </c>
    </row>
    <row r="81" spans="2:3" ht="18">
      <c r="B81" s="8"/>
      <c r="C81" s="39"/>
    </row>
    <row r="82" spans="2:3" ht="36">
      <c r="B82" s="8" t="s">
        <v>56</v>
      </c>
      <c r="C82" s="15" t="s">
        <v>28</v>
      </c>
    </row>
    <row r="83" spans="2:3" ht="63" hidden="1" customHeight="1">
      <c r="B83" s="8" t="s">
        <v>4</v>
      </c>
      <c r="C83" s="15" t="s">
        <v>5</v>
      </c>
    </row>
    <row r="84" spans="2:3" ht="64.5" hidden="1" customHeight="1">
      <c r="B84" s="8" t="s">
        <v>6</v>
      </c>
      <c r="C84" s="15" t="s">
        <v>29</v>
      </c>
    </row>
    <row r="85" spans="2:3" ht="52.5" hidden="1" customHeight="1">
      <c r="B85" s="8" t="s">
        <v>7</v>
      </c>
      <c r="C85" s="15" t="s">
        <v>30</v>
      </c>
    </row>
    <row r="86" spans="2:3" ht="36">
      <c r="B86" s="8" t="s">
        <v>54</v>
      </c>
      <c r="C86" s="39" t="s">
        <v>55</v>
      </c>
    </row>
    <row r="87" spans="2:3" ht="18">
      <c r="B87" s="8" t="s">
        <v>34</v>
      </c>
      <c r="C87" s="39"/>
    </row>
    <row r="88" spans="2:3" ht="18">
      <c r="B88" s="8" t="s">
        <v>57</v>
      </c>
      <c r="C88" s="19" t="s">
        <v>53</v>
      </c>
    </row>
    <row r="89" spans="2:3" ht="69" hidden="1" customHeight="1">
      <c r="B89" s="8"/>
      <c r="C89" s="15"/>
    </row>
    <row r="90" spans="2:3" ht="72.75" hidden="1" customHeight="1">
      <c r="B90" s="8" t="s">
        <v>31</v>
      </c>
      <c r="C90" s="15" t="s">
        <v>32</v>
      </c>
    </row>
    <row r="91" spans="2:3" ht="9.75" hidden="1" customHeight="1">
      <c r="B91" s="2"/>
      <c r="C91" s="1"/>
    </row>
    <row r="92" spans="2:3" ht="81" hidden="1" customHeight="1">
      <c r="B92" s="2"/>
      <c r="C92" s="1"/>
    </row>
    <row r="93" spans="2:3" ht="18">
      <c r="B93" s="8" t="s">
        <v>58</v>
      </c>
      <c r="C93" s="15" t="s">
        <v>32</v>
      </c>
    </row>
    <row r="94" spans="2:3" ht="15.6">
      <c r="B94" s="5"/>
      <c r="C94" s="1"/>
    </row>
    <row r="95" spans="2:3" ht="15.6">
      <c r="B95" s="5"/>
      <c r="C95" s="1"/>
    </row>
    <row r="96" spans="2:3" ht="15.6">
      <c r="B96" s="5"/>
      <c r="C96" s="1"/>
    </row>
    <row r="97" spans="2:3" ht="15.6">
      <c r="B97" s="4"/>
      <c r="C97" s="1"/>
    </row>
    <row r="98" spans="2:3" ht="15.6">
      <c r="B98" s="4"/>
      <c r="C98" s="1"/>
    </row>
    <row r="99" spans="2:3" ht="15.75" hidden="1" customHeight="1">
      <c r="B99" s="2"/>
      <c r="C99" s="1"/>
    </row>
    <row r="100" spans="2:3" ht="15.6">
      <c r="B100" s="3"/>
      <c r="C100" s="1"/>
    </row>
    <row r="106" spans="2:3" ht="37.5" customHeight="1"/>
    <row r="109" spans="2:3" ht="18.75" hidden="1" customHeight="1"/>
  </sheetData>
  <mergeCells count="4">
    <mergeCell ref="B2:C2"/>
    <mergeCell ref="C78:C79"/>
    <mergeCell ref="C80:C81"/>
    <mergeCell ref="C86:C87"/>
  </mergeCells>
  <pageMargins left="0.7" right="0.7" top="0.02" bottom="0" header="7.0000000000000007E-2" footer="0.02"/>
  <pageSetup paperSize="9" scale="6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Gorono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1-6</dc:creator>
  <cp:lastModifiedBy>User</cp:lastModifiedBy>
  <cp:lastPrinted>2016-12-06T10:58:06Z</cp:lastPrinted>
  <dcterms:created xsi:type="dcterms:W3CDTF">2012-01-11T09:17:28Z</dcterms:created>
  <dcterms:modified xsi:type="dcterms:W3CDTF">2016-12-06T11:28:56Z</dcterms:modified>
</cp:coreProperties>
</file>